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filterPrivacy="1"/>
  <xr:revisionPtr revIDLastSave="0" documentId="8_{B9CD71CA-58C7-4D82-B59E-7A640B2D33C1}" xr6:coauthVersionLast="47" xr6:coauthVersionMax="47" xr10:uidLastSave="{00000000-0000-0000-0000-000000000000}"/>
  <bookViews>
    <workbookView xWindow="-108" yWindow="-108" windowWidth="30936" windowHeight="16776" xr2:uid="{00000000-000D-0000-FFFF-FFFF00000000}"/>
  </bookViews>
  <sheets>
    <sheet name="Pielikums" sheetId="3" r:id="rId1"/>
  </sheets>
  <definedNames>
    <definedName name="_xlnm._FilterDatabase" localSheetId="0" hidden="1">Pielikums!$A$6:$O$694</definedName>
    <definedName name="_xlnm.Print_Titles" localSheetId="0">Pielikums!$4:$6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 i="3" l="1"/>
  <c r="H689" i="3"/>
  <c r="H686" i="3"/>
  <c r="H682" i="3"/>
  <c r="H679" i="3"/>
  <c r="H676" i="3"/>
  <c r="H675" i="3"/>
  <c r="H674" i="3"/>
  <c r="H673" i="3"/>
  <c r="H667" i="3"/>
  <c r="H664" i="3"/>
  <c r="H660" i="3"/>
  <c r="H657" i="3"/>
  <c r="H654" i="3"/>
  <c r="H653" i="3"/>
  <c r="H652" i="3"/>
  <c r="H651" i="3"/>
  <c r="H650" i="3" s="1"/>
  <c r="H648" i="3" s="1"/>
  <c r="H645" i="3"/>
  <c r="H642" i="3"/>
  <c r="H638" i="3"/>
  <c r="H635" i="3"/>
  <c r="H632" i="3"/>
  <c r="H631" i="3"/>
  <c r="H630" i="3"/>
  <c r="H629" i="3"/>
  <c r="H623" i="3"/>
  <c r="H620" i="3"/>
  <c r="H616" i="3"/>
  <c r="H613" i="3"/>
  <c r="H610" i="3"/>
  <c r="H609" i="3"/>
  <c r="H608" i="3"/>
  <c r="H607" i="3"/>
  <c r="H601" i="3"/>
  <c r="H598" i="3"/>
  <c r="H594" i="3"/>
  <c r="H591" i="3"/>
  <c r="H588" i="3"/>
  <c r="H587" i="3"/>
  <c r="H586" i="3"/>
  <c r="H585" i="3"/>
  <c r="H584" i="3" s="1"/>
  <c r="H582" i="3" s="1"/>
  <c r="H579" i="3"/>
  <c r="H576" i="3"/>
  <c r="H572" i="3"/>
  <c r="H569" i="3"/>
  <c r="H566" i="3"/>
  <c r="H565" i="3"/>
  <c r="H564" i="3"/>
  <c r="H563" i="3"/>
  <c r="H557" i="3"/>
  <c r="H554" i="3"/>
  <c r="H550" i="3"/>
  <c r="H547" i="3"/>
  <c r="H544" i="3"/>
  <c r="H543" i="3"/>
  <c r="H542" i="3"/>
  <c r="H541" i="3"/>
  <c r="H540" i="3" s="1"/>
  <c r="H538" i="3" s="1"/>
  <c r="H535" i="3"/>
  <c r="H532" i="3"/>
  <c r="H528" i="3"/>
  <c r="H525" i="3"/>
  <c r="H522" i="3"/>
  <c r="H521" i="3"/>
  <c r="H520" i="3"/>
  <c r="H519" i="3"/>
  <c r="H513" i="3"/>
  <c r="H510" i="3"/>
  <c r="H506" i="3"/>
  <c r="H503" i="3"/>
  <c r="H500" i="3"/>
  <c r="H499" i="3"/>
  <c r="H498" i="3"/>
  <c r="H497" i="3"/>
  <c r="H491" i="3"/>
  <c r="H488" i="3"/>
  <c r="H484" i="3"/>
  <c r="H481" i="3"/>
  <c r="H478" i="3"/>
  <c r="H477" i="3"/>
  <c r="H476" i="3"/>
  <c r="H475" i="3"/>
  <c r="H469" i="3"/>
  <c r="H466" i="3"/>
  <c r="H462" i="3"/>
  <c r="H459" i="3"/>
  <c r="H456" i="3"/>
  <c r="H455" i="3"/>
  <c r="H454" i="3"/>
  <c r="H453" i="3"/>
  <c r="H447" i="3"/>
  <c r="H444" i="3"/>
  <c r="H440" i="3"/>
  <c r="H437" i="3"/>
  <c r="H434" i="3"/>
  <c r="H433" i="3"/>
  <c r="H432" i="3"/>
  <c r="H431" i="3"/>
  <c r="H425" i="3"/>
  <c r="H422" i="3"/>
  <c r="H418" i="3"/>
  <c r="H415" i="3"/>
  <c r="H412" i="3"/>
  <c r="H411" i="3"/>
  <c r="H410" i="3"/>
  <c r="H409" i="3"/>
  <c r="H403" i="3"/>
  <c r="H400" i="3"/>
  <c r="H395" i="3"/>
  <c r="H392" i="3"/>
  <c r="H389" i="3"/>
  <c r="H388" i="3"/>
  <c r="H387" i="3"/>
  <c r="H386" i="3"/>
  <c r="H380" i="3"/>
  <c r="H377" i="3"/>
  <c r="H373" i="3"/>
  <c r="H370" i="3"/>
  <c r="H367" i="3"/>
  <c r="H366" i="3"/>
  <c r="H365" i="3"/>
  <c r="H364" i="3"/>
  <c r="H358" i="3"/>
  <c r="H355" i="3"/>
  <c r="H351" i="3"/>
  <c r="H348" i="3"/>
  <c r="H345" i="3"/>
  <c r="H344" i="3"/>
  <c r="H343" i="3"/>
  <c r="H342" i="3"/>
  <c r="H336" i="3"/>
  <c r="H333" i="3"/>
  <c r="H329" i="3"/>
  <c r="H326" i="3"/>
  <c r="H323" i="3"/>
  <c r="H322" i="3"/>
  <c r="H321" i="3"/>
  <c r="H320" i="3"/>
  <c r="H314" i="3"/>
  <c r="H311" i="3"/>
  <c r="H307" i="3"/>
  <c r="H304" i="3"/>
  <c r="H301" i="3"/>
  <c r="H300" i="3"/>
  <c r="H299" i="3"/>
  <c r="H298" i="3"/>
  <c r="H292" i="3"/>
  <c r="H289" i="3"/>
  <c r="H285" i="3"/>
  <c r="H282" i="3"/>
  <c r="H279" i="3"/>
  <c r="H278" i="3"/>
  <c r="H277" i="3"/>
  <c r="H276" i="3"/>
  <c r="H270" i="3"/>
  <c r="H267" i="3"/>
  <c r="H262" i="3"/>
  <c r="H259" i="3"/>
  <c r="H256" i="3"/>
  <c r="H255" i="3"/>
  <c r="H254" i="3"/>
  <c r="H253" i="3"/>
  <c r="H247" i="3"/>
  <c r="H244" i="3"/>
  <c r="H240" i="3"/>
  <c r="H237" i="3"/>
  <c r="H234" i="3"/>
  <c r="H233" i="3"/>
  <c r="H232" i="3"/>
  <c r="H231" i="3"/>
  <c r="H225" i="3"/>
  <c r="H222" i="3"/>
  <c r="H218" i="3"/>
  <c r="H215" i="3"/>
  <c r="H212" i="3"/>
  <c r="H211" i="3"/>
  <c r="H210" i="3"/>
  <c r="H209" i="3"/>
  <c r="H203" i="3"/>
  <c r="H200" i="3"/>
  <c r="H196" i="3"/>
  <c r="H193" i="3"/>
  <c r="H190" i="3"/>
  <c r="H189" i="3"/>
  <c r="H188" i="3"/>
  <c r="H187" i="3"/>
  <c r="H181" i="3"/>
  <c r="H178" i="3"/>
  <c r="H174" i="3"/>
  <c r="H171" i="3"/>
  <c r="H168" i="3"/>
  <c r="H167" i="3"/>
  <c r="H166" i="3"/>
  <c r="H165" i="3"/>
  <c r="H159" i="3"/>
  <c r="H156" i="3"/>
  <c r="H152" i="3"/>
  <c r="H149" i="3"/>
  <c r="H146" i="3"/>
  <c r="H145" i="3"/>
  <c r="H144" i="3"/>
  <c r="H143" i="3"/>
  <c r="H137" i="3"/>
  <c r="H134" i="3"/>
  <c r="H130" i="3"/>
  <c r="H127" i="3"/>
  <c r="H124" i="3"/>
  <c r="H123" i="3"/>
  <c r="H122" i="3"/>
  <c r="H121" i="3"/>
  <c r="H115" i="3"/>
  <c r="H112" i="3"/>
  <c r="H108" i="3"/>
  <c r="H105" i="3"/>
  <c r="H102" i="3"/>
  <c r="H101" i="3"/>
  <c r="H100" i="3"/>
  <c r="H99" i="3"/>
  <c r="H93" i="3"/>
  <c r="H90" i="3"/>
  <c r="H86" i="3"/>
  <c r="H83" i="3"/>
  <c r="H80" i="3"/>
  <c r="H79" i="3"/>
  <c r="H78" i="3"/>
  <c r="H77" i="3"/>
  <c r="H71" i="3"/>
  <c r="H68" i="3"/>
  <c r="H64" i="3"/>
  <c r="H61" i="3"/>
  <c r="H58" i="3"/>
  <c r="H57" i="3"/>
  <c r="H56" i="3"/>
  <c r="H55" i="3"/>
  <c r="H49" i="3"/>
  <c r="H46" i="3"/>
  <c r="H42" i="3"/>
  <c r="H39" i="3"/>
  <c r="H36" i="3"/>
  <c r="H35" i="3"/>
  <c r="H34" i="3"/>
  <c r="H33" i="3"/>
  <c r="H29" i="3"/>
  <c r="H28" i="3"/>
  <c r="H26" i="3"/>
  <c r="H25" i="3"/>
  <c r="H23" i="3"/>
  <c r="H22" i="3"/>
  <c r="H21" i="3"/>
  <c r="H19" i="3"/>
  <c r="H18" i="3"/>
  <c r="H16" i="3"/>
  <c r="H15" i="3"/>
  <c r="H8" i="3"/>
  <c r="I21" i="3"/>
  <c r="L21" i="3"/>
  <c r="E21" i="3"/>
  <c r="E262" i="3"/>
  <c r="E253" i="3"/>
  <c r="H275" i="3" l="1"/>
  <c r="H273" i="3" s="1"/>
  <c r="H672" i="3"/>
  <c r="H670" i="3" s="1"/>
  <c r="H120" i="3"/>
  <c r="H118" i="3" s="1"/>
  <c r="H186" i="3"/>
  <c r="H184" i="3" s="1"/>
  <c r="H230" i="3"/>
  <c r="H228" i="3" s="1"/>
  <c r="H252" i="3"/>
  <c r="H250" i="3" s="1"/>
  <c r="H164" i="3"/>
  <c r="H162" i="3" s="1"/>
  <c r="H208" i="3"/>
  <c r="H206" i="3" s="1"/>
  <c r="H297" i="3"/>
  <c r="H295" i="3" s="1"/>
  <c r="H319" i="3"/>
  <c r="H317" i="3" s="1"/>
  <c r="H496" i="3"/>
  <c r="H494" i="3" s="1"/>
  <c r="H518" i="3"/>
  <c r="H516" i="3" s="1"/>
  <c r="H628" i="3"/>
  <c r="H626" i="3" s="1"/>
  <c r="H562" i="3"/>
  <c r="H560" i="3" s="1"/>
  <c r="H606" i="3"/>
  <c r="H604" i="3" s="1"/>
  <c r="H363" i="3"/>
  <c r="H361" i="3" s="1"/>
  <c r="H142" i="3"/>
  <c r="H140" i="3" s="1"/>
  <c r="H98" i="3"/>
  <c r="H96" i="3" s="1"/>
  <c r="H385" i="3"/>
  <c r="H383" i="3" s="1"/>
  <c r="H341" i="3"/>
  <c r="H339" i="3" s="1"/>
  <c r="H452" i="3"/>
  <c r="H450" i="3" s="1"/>
  <c r="H76" i="3"/>
  <c r="H74" i="3" s="1"/>
  <c r="H54" i="3"/>
  <c r="H52" i="3" s="1"/>
  <c r="H408" i="3"/>
  <c r="H406" i="3" s="1"/>
  <c r="H474" i="3"/>
  <c r="H472" i="3" s="1"/>
  <c r="H11" i="3"/>
  <c r="H430" i="3"/>
  <c r="H428" i="3" s="1"/>
  <c r="H14" i="3"/>
  <c r="H32" i="3"/>
  <c r="H30" i="3" s="1"/>
  <c r="H10" i="3"/>
  <c r="H20" i="3"/>
  <c r="H12" i="3"/>
  <c r="H17" i="3"/>
  <c r="H24" i="3"/>
  <c r="H27" i="3"/>
  <c r="F253" i="3"/>
  <c r="L253" i="3"/>
  <c r="F262" i="3"/>
  <c r="L262" i="3"/>
  <c r="I253" i="3"/>
  <c r="G263" i="3"/>
  <c r="H7" i="3" l="1"/>
  <c r="H9" i="3"/>
  <c r="M253" i="3"/>
  <c r="G21" i="3"/>
  <c r="G262" i="3"/>
  <c r="M262" i="3"/>
  <c r="I262" i="3"/>
  <c r="G253" i="3"/>
  <c r="K253" i="3" l="1"/>
  <c r="K262" i="3"/>
  <c r="J253" i="3"/>
  <c r="J262" i="3"/>
  <c r="G388" i="3" l="1"/>
  <c r="J23" i="3"/>
  <c r="K23" i="3"/>
  <c r="L23" i="3"/>
  <c r="I23" i="3"/>
  <c r="G23" i="3"/>
  <c r="E29" i="3"/>
  <c r="E19" i="3"/>
  <c r="E16" i="3"/>
  <c r="E398" i="3"/>
  <c r="G395" i="3"/>
  <c r="L395" i="3"/>
  <c r="J308" i="3"/>
  <c r="F398" i="3" l="1"/>
  <c r="F23" i="3" s="1"/>
  <c r="E395" i="3"/>
  <c r="K308" i="3"/>
  <c r="K298" i="3" s="1"/>
  <c r="E388" i="3"/>
  <c r="F388" i="3"/>
  <c r="E23" i="3"/>
  <c r="I386" i="3"/>
  <c r="E35" i="3"/>
  <c r="E15" i="3"/>
  <c r="F15" i="3"/>
  <c r="G15" i="3"/>
  <c r="I15" i="3"/>
  <c r="J15" i="3"/>
  <c r="K15" i="3"/>
  <c r="L15" i="3"/>
  <c r="M15" i="3"/>
  <c r="F16" i="3"/>
  <c r="G16" i="3"/>
  <c r="I16" i="3"/>
  <c r="J16" i="3"/>
  <c r="L16" i="3"/>
  <c r="M16" i="3"/>
  <c r="E18" i="3"/>
  <c r="F18" i="3"/>
  <c r="G18" i="3"/>
  <c r="I18" i="3"/>
  <c r="J18" i="3"/>
  <c r="K18" i="3"/>
  <c r="L18" i="3"/>
  <c r="M18" i="3"/>
  <c r="F19" i="3"/>
  <c r="G19" i="3"/>
  <c r="I19" i="3"/>
  <c r="J19" i="3"/>
  <c r="K19" i="3"/>
  <c r="L19" i="3"/>
  <c r="M19" i="3"/>
  <c r="M35" i="3"/>
  <c r="L35" i="3"/>
  <c r="K35" i="3"/>
  <c r="J35" i="3"/>
  <c r="I35" i="3"/>
  <c r="G35" i="3"/>
  <c r="F35" i="3"/>
  <c r="M34" i="3"/>
  <c r="L34" i="3"/>
  <c r="K34" i="3"/>
  <c r="J34" i="3"/>
  <c r="I34" i="3"/>
  <c r="G34" i="3"/>
  <c r="F34" i="3"/>
  <c r="E34" i="3"/>
  <c r="M33" i="3"/>
  <c r="L33" i="3"/>
  <c r="K33" i="3"/>
  <c r="J33" i="3"/>
  <c r="I33" i="3"/>
  <c r="G33" i="3"/>
  <c r="E33" i="3"/>
  <c r="M675" i="3"/>
  <c r="L675" i="3"/>
  <c r="K675" i="3"/>
  <c r="J675" i="3"/>
  <c r="I675" i="3"/>
  <c r="G675" i="3"/>
  <c r="F675" i="3"/>
  <c r="E675" i="3"/>
  <c r="M674" i="3"/>
  <c r="L674" i="3"/>
  <c r="K674" i="3"/>
  <c r="J674" i="3"/>
  <c r="I674" i="3"/>
  <c r="G674" i="3"/>
  <c r="F674" i="3"/>
  <c r="E674" i="3"/>
  <c r="M673" i="3"/>
  <c r="L673" i="3"/>
  <c r="K673" i="3"/>
  <c r="J673" i="3"/>
  <c r="I673" i="3"/>
  <c r="G673" i="3"/>
  <c r="F673" i="3"/>
  <c r="E673" i="3"/>
  <c r="M653" i="3"/>
  <c r="L653" i="3"/>
  <c r="K653" i="3"/>
  <c r="J653" i="3"/>
  <c r="I653" i="3"/>
  <c r="G653" i="3"/>
  <c r="F653" i="3"/>
  <c r="E653" i="3"/>
  <c r="M652" i="3"/>
  <c r="L652" i="3"/>
  <c r="K652" i="3"/>
  <c r="J652" i="3"/>
  <c r="I652" i="3"/>
  <c r="G652" i="3"/>
  <c r="F652" i="3"/>
  <c r="E652" i="3"/>
  <c r="M651" i="3"/>
  <c r="L651" i="3"/>
  <c r="K651" i="3"/>
  <c r="J651" i="3"/>
  <c r="I651" i="3"/>
  <c r="G651" i="3"/>
  <c r="F651" i="3"/>
  <c r="E651" i="3"/>
  <c r="M631" i="3"/>
  <c r="L631" i="3"/>
  <c r="K631" i="3"/>
  <c r="J631" i="3"/>
  <c r="I631" i="3"/>
  <c r="G631" i="3"/>
  <c r="F631" i="3"/>
  <c r="E631" i="3"/>
  <c r="M630" i="3"/>
  <c r="L630" i="3"/>
  <c r="K630" i="3"/>
  <c r="J630" i="3"/>
  <c r="I630" i="3"/>
  <c r="G630" i="3"/>
  <c r="F630" i="3"/>
  <c r="E630" i="3"/>
  <c r="M629" i="3"/>
  <c r="L629" i="3"/>
  <c r="K629" i="3"/>
  <c r="J629" i="3"/>
  <c r="I629" i="3"/>
  <c r="G629" i="3"/>
  <c r="F629" i="3"/>
  <c r="E629" i="3"/>
  <c r="M609" i="3"/>
  <c r="J609" i="3"/>
  <c r="I609" i="3"/>
  <c r="G609" i="3"/>
  <c r="F609" i="3"/>
  <c r="E609" i="3"/>
  <c r="M608" i="3"/>
  <c r="L608" i="3"/>
  <c r="K608" i="3"/>
  <c r="J608" i="3"/>
  <c r="I608" i="3"/>
  <c r="G608" i="3"/>
  <c r="F608" i="3"/>
  <c r="E608" i="3"/>
  <c r="M607" i="3"/>
  <c r="L607" i="3"/>
  <c r="K607" i="3"/>
  <c r="J607" i="3"/>
  <c r="I607" i="3"/>
  <c r="G607" i="3"/>
  <c r="F607" i="3"/>
  <c r="E607" i="3"/>
  <c r="M587" i="3"/>
  <c r="L587" i="3"/>
  <c r="K587" i="3"/>
  <c r="J587" i="3"/>
  <c r="I587" i="3"/>
  <c r="G587" i="3"/>
  <c r="F587" i="3"/>
  <c r="E587" i="3"/>
  <c r="M586" i="3"/>
  <c r="L586" i="3"/>
  <c r="K586" i="3"/>
  <c r="J586" i="3"/>
  <c r="I586" i="3"/>
  <c r="G586" i="3"/>
  <c r="F586" i="3"/>
  <c r="E586" i="3"/>
  <c r="M585" i="3"/>
  <c r="L585" i="3"/>
  <c r="K585" i="3"/>
  <c r="J585" i="3"/>
  <c r="I585" i="3"/>
  <c r="G585" i="3"/>
  <c r="F585" i="3"/>
  <c r="E585" i="3"/>
  <c r="M565" i="3"/>
  <c r="L565" i="3"/>
  <c r="K565" i="3"/>
  <c r="J565" i="3"/>
  <c r="I565" i="3"/>
  <c r="G565" i="3"/>
  <c r="F565" i="3"/>
  <c r="E565" i="3"/>
  <c r="M564" i="3"/>
  <c r="L564" i="3"/>
  <c r="K564" i="3"/>
  <c r="J564" i="3"/>
  <c r="I564" i="3"/>
  <c r="G564" i="3"/>
  <c r="F564" i="3"/>
  <c r="E564" i="3"/>
  <c r="M563" i="3"/>
  <c r="L563" i="3"/>
  <c r="K563" i="3"/>
  <c r="J563" i="3"/>
  <c r="I563" i="3"/>
  <c r="G563" i="3"/>
  <c r="F563" i="3"/>
  <c r="E563" i="3"/>
  <c r="M543" i="3"/>
  <c r="L543" i="3"/>
  <c r="K543" i="3"/>
  <c r="J543" i="3"/>
  <c r="I543" i="3"/>
  <c r="G543" i="3"/>
  <c r="F543" i="3"/>
  <c r="E543" i="3"/>
  <c r="M542" i="3"/>
  <c r="L542" i="3"/>
  <c r="K542" i="3"/>
  <c r="J542" i="3"/>
  <c r="I542" i="3"/>
  <c r="G542" i="3"/>
  <c r="F542" i="3"/>
  <c r="E542" i="3"/>
  <c r="M541" i="3"/>
  <c r="L541" i="3"/>
  <c r="K541" i="3"/>
  <c r="J541" i="3"/>
  <c r="I541" i="3"/>
  <c r="G541" i="3"/>
  <c r="F541" i="3"/>
  <c r="E541" i="3"/>
  <c r="M521" i="3"/>
  <c r="L521" i="3"/>
  <c r="K521" i="3"/>
  <c r="J521" i="3"/>
  <c r="I521" i="3"/>
  <c r="G521" i="3"/>
  <c r="F521" i="3"/>
  <c r="E521" i="3"/>
  <c r="M520" i="3"/>
  <c r="L520" i="3"/>
  <c r="K520" i="3"/>
  <c r="J520" i="3"/>
  <c r="I520" i="3"/>
  <c r="G520" i="3"/>
  <c r="F520" i="3"/>
  <c r="E520" i="3"/>
  <c r="M519" i="3"/>
  <c r="L519" i="3"/>
  <c r="K519" i="3"/>
  <c r="J519" i="3"/>
  <c r="I519" i="3"/>
  <c r="G519" i="3"/>
  <c r="F519" i="3"/>
  <c r="E519" i="3"/>
  <c r="M499" i="3"/>
  <c r="L499" i="3"/>
  <c r="K499" i="3"/>
  <c r="J499" i="3"/>
  <c r="I499" i="3"/>
  <c r="G499" i="3"/>
  <c r="F499" i="3"/>
  <c r="E499" i="3"/>
  <c r="M498" i="3"/>
  <c r="L498" i="3"/>
  <c r="K498" i="3"/>
  <c r="J498" i="3"/>
  <c r="I498" i="3"/>
  <c r="G498" i="3"/>
  <c r="F498" i="3"/>
  <c r="E498" i="3"/>
  <c r="M497" i="3"/>
  <c r="L497" i="3"/>
  <c r="K497" i="3"/>
  <c r="J497" i="3"/>
  <c r="I497" i="3"/>
  <c r="G497" i="3"/>
  <c r="F497" i="3"/>
  <c r="E497" i="3"/>
  <c r="M477" i="3"/>
  <c r="L477" i="3"/>
  <c r="K477" i="3"/>
  <c r="J477" i="3"/>
  <c r="I477" i="3"/>
  <c r="G477" i="3"/>
  <c r="F477" i="3"/>
  <c r="E477" i="3"/>
  <c r="M476" i="3"/>
  <c r="L476" i="3"/>
  <c r="K476" i="3"/>
  <c r="J476" i="3"/>
  <c r="I476" i="3"/>
  <c r="G476" i="3"/>
  <c r="F476" i="3"/>
  <c r="E476" i="3"/>
  <c r="M475" i="3"/>
  <c r="L475" i="3"/>
  <c r="K475" i="3"/>
  <c r="J475" i="3"/>
  <c r="I475" i="3"/>
  <c r="G475" i="3"/>
  <c r="F475" i="3"/>
  <c r="E475" i="3"/>
  <c r="M455" i="3"/>
  <c r="L455" i="3"/>
  <c r="K455" i="3"/>
  <c r="J455" i="3"/>
  <c r="I455" i="3"/>
  <c r="G455" i="3"/>
  <c r="F455" i="3"/>
  <c r="E455" i="3"/>
  <c r="M454" i="3"/>
  <c r="L454" i="3"/>
  <c r="K454" i="3"/>
  <c r="J454" i="3"/>
  <c r="I454" i="3"/>
  <c r="G454" i="3"/>
  <c r="F454" i="3"/>
  <c r="E454" i="3"/>
  <c r="M453" i="3"/>
  <c r="L453" i="3"/>
  <c r="K453" i="3"/>
  <c r="J453" i="3"/>
  <c r="I453" i="3"/>
  <c r="G453" i="3"/>
  <c r="F453" i="3"/>
  <c r="E453" i="3"/>
  <c r="M433" i="3"/>
  <c r="L433" i="3"/>
  <c r="K433" i="3"/>
  <c r="J433" i="3"/>
  <c r="I433" i="3"/>
  <c r="G433" i="3"/>
  <c r="F433" i="3"/>
  <c r="E433" i="3"/>
  <c r="M432" i="3"/>
  <c r="L432" i="3"/>
  <c r="K432" i="3"/>
  <c r="J432" i="3"/>
  <c r="I432" i="3"/>
  <c r="G432" i="3"/>
  <c r="F432" i="3"/>
  <c r="E432" i="3"/>
  <c r="M431" i="3"/>
  <c r="L431" i="3"/>
  <c r="K431" i="3"/>
  <c r="J431" i="3"/>
  <c r="I431" i="3"/>
  <c r="G431" i="3"/>
  <c r="F431" i="3"/>
  <c r="E431" i="3"/>
  <c r="M411" i="3"/>
  <c r="L411" i="3"/>
  <c r="K411" i="3"/>
  <c r="J411" i="3"/>
  <c r="I411" i="3"/>
  <c r="G411" i="3"/>
  <c r="F411" i="3"/>
  <c r="E411" i="3"/>
  <c r="M410" i="3"/>
  <c r="L410" i="3"/>
  <c r="K410" i="3"/>
  <c r="J410" i="3"/>
  <c r="I410" i="3"/>
  <c r="G410" i="3"/>
  <c r="F410" i="3"/>
  <c r="E410" i="3"/>
  <c r="M409" i="3"/>
  <c r="L409" i="3"/>
  <c r="K409" i="3"/>
  <c r="J409" i="3"/>
  <c r="I409" i="3"/>
  <c r="G409" i="3"/>
  <c r="F409" i="3"/>
  <c r="E409" i="3"/>
  <c r="M388" i="3"/>
  <c r="L388" i="3"/>
  <c r="K388" i="3"/>
  <c r="J388" i="3"/>
  <c r="I388" i="3"/>
  <c r="M387" i="3"/>
  <c r="L387" i="3"/>
  <c r="K387" i="3"/>
  <c r="J387" i="3"/>
  <c r="I387" i="3"/>
  <c r="G387" i="3"/>
  <c r="F387" i="3"/>
  <c r="E387" i="3"/>
  <c r="L386" i="3"/>
  <c r="G386" i="3"/>
  <c r="F386" i="3"/>
  <c r="E386" i="3"/>
  <c r="M366" i="3"/>
  <c r="L366" i="3"/>
  <c r="K366" i="3"/>
  <c r="J366" i="3"/>
  <c r="I366" i="3"/>
  <c r="G366" i="3"/>
  <c r="F366" i="3"/>
  <c r="E366" i="3"/>
  <c r="M365" i="3"/>
  <c r="L365" i="3"/>
  <c r="K365" i="3"/>
  <c r="J365" i="3"/>
  <c r="I365" i="3"/>
  <c r="G365" i="3"/>
  <c r="F365" i="3"/>
  <c r="E365" i="3"/>
  <c r="L364" i="3"/>
  <c r="G364" i="3"/>
  <c r="F364" i="3"/>
  <c r="E364" i="3"/>
  <c r="M344" i="3"/>
  <c r="L344" i="3"/>
  <c r="K344" i="3"/>
  <c r="J344" i="3"/>
  <c r="I344" i="3"/>
  <c r="G344" i="3"/>
  <c r="F344" i="3"/>
  <c r="E344" i="3"/>
  <c r="M343" i="3"/>
  <c r="L343" i="3"/>
  <c r="K343" i="3"/>
  <c r="J343" i="3"/>
  <c r="I343" i="3"/>
  <c r="G343" i="3"/>
  <c r="F343" i="3"/>
  <c r="E343" i="3"/>
  <c r="M342" i="3"/>
  <c r="L342" i="3"/>
  <c r="K342" i="3"/>
  <c r="J342" i="3"/>
  <c r="I342" i="3"/>
  <c r="G342" i="3"/>
  <c r="F342" i="3"/>
  <c r="E342" i="3"/>
  <c r="M322" i="3"/>
  <c r="L322" i="3"/>
  <c r="K322" i="3"/>
  <c r="J322" i="3"/>
  <c r="I322" i="3"/>
  <c r="G322" i="3"/>
  <c r="F322" i="3"/>
  <c r="E322" i="3"/>
  <c r="M321" i="3"/>
  <c r="L321" i="3"/>
  <c r="K321" i="3"/>
  <c r="J321" i="3"/>
  <c r="I321" i="3"/>
  <c r="G321" i="3"/>
  <c r="F321" i="3"/>
  <c r="E321" i="3"/>
  <c r="M320" i="3"/>
  <c r="L320" i="3"/>
  <c r="K320" i="3"/>
  <c r="J320" i="3"/>
  <c r="I320" i="3"/>
  <c r="M300" i="3"/>
  <c r="L300" i="3"/>
  <c r="K300" i="3"/>
  <c r="J300" i="3"/>
  <c r="I300" i="3"/>
  <c r="G300" i="3"/>
  <c r="F300" i="3"/>
  <c r="E300" i="3"/>
  <c r="M299" i="3"/>
  <c r="L299" i="3"/>
  <c r="K299" i="3"/>
  <c r="J299" i="3"/>
  <c r="I299" i="3"/>
  <c r="G299" i="3"/>
  <c r="F299" i="3"/>
  <c r="E299" i="3"/>
  <c r="L298" i="3"/>
  <c r="J298" i="3"/>
  <c r="I298" i="3"/>
  <c r="G298" i="3"/>
  <c r="F298" i="3"/>
  <c r="E298" i="3"/>
  <c r="M278" i="3"/>
  <c r="L278" i="3"/>
  <c r="K278" i="3"/>
  <c r="J278" i="3"/>
  <c r="I278" i="3"/>
  <c r="G278" i="3"/>
  <c r="F278" i="3"/>
  <c r="E278" i="3"/>
  <c r="M277" i="3"/>
  <c r="L277" i="3"/>
  <c r="K277" i="3"/>
  <c r="J277" i="3"/>
  <c r="I277" i="3"/>
  <c r="G277" i="3"/>
  <c r="F277" i="3"/>
  <c r="E277" i="3"/>
  <c r="L276" i="3"/>
  <c r="J276" i="3"/>
  <c r="I276" i="3"/>
  <c r="G276" i="3"/>
  <c r="F276" i="3"/>
  <c r="E276" i="3"/>
  <c r="M255" i="3"/>
  <c r="L255" i="3"/>
  <c r="K255" i="3"/>
  <c r="J255" i="3"/>
  <c r="I255" i="3"/>
  <c r="G255" i="3"/>
  <c r="F255" i="3"/>
  <c r="E255" i="3"/>
  <c r="M254" i="3"/>
  <c r="L254" i="3"/>
  <c r="K254" i="3"/>
  <c r="J254" i="3"/>
  <c r="I254" i="3"/>
  <c r="G254" i="3"/>
  <c r="F254" i="3"/>
  <c r="E254" i="3"/>
  <c r="M233" i="3"/>
  <c r="L233" i="3"/>
  <c r="J233" i="3"/>
  <c r="I233" i="3"/>
  <c r="G233" i="3"/>
  <c r="F233" i="3"/>
  <c r="E233" i="3"/>
  <c r="M232" i="3"/>
  <c r="L232" i="3"/>
  <c r="K232" i="3"/>
  <c r="J232" i="3"/>
  <c r="I232" i="3"/>
  <c r="G232" i="3"/>
  <c r="F232" i="3"/>
  <c r="E232" i="3"/>
  <c r="M231" i="3"/>
  <c r="L231" i="3"/>
  <c r="K231" i="3"/>
  <c r="J231" i="3"/>
  <c r="I231" i="3"/>
  <c r="G231" i="3"/>
  <c r="F231" i="3"/>
  <c r="E231" i="3"/>
  <c r="M211" i="3"/>
  <c r="L211" i="3"/>
  <c r="K211" i="3"/>
  <c r="J211" i="3"/>
  <c r="I211" i="3"/>
  <c r="G211" i="3"/>
  <c r="F211" i="3"/>
  <c r="E211" i="3"/>
  <c r="M210" i="3"/>
  <c r="L210" i="3"/>
  <c r="K210" i="3"/>
  <c r="J210" i="3"/>
  <c r="I210" i="3"/>
  <c r="G210" i="3"/>
  <c r="F210" i="3"/>
  <c r="E210" i="3"/>
  <c r="M209" i="3"/>
  <c r="L209" i="3"/>
  <c r="K209" i="3"/>
  <c r="J209" i="3"/>
  <c r="I209" i="3"/>
  <c r="G209" i="3"/>
  <c r="F209" i="3"/>
  <c r="E209" i="3"/>
  <c r="M189" i="3"/>
  <c r="L189" i="3"/>
  <c r="K189" i="3"/>
  <c r="J189" i="3"/>
  <c r="I189" i="3"/>
  <c r="G189" i="3"/>
  <c r="F189" i="3"/>
  <c r="E189" i="3"/>
  <c r="M188" i="3"/>
  <c r="L188" i="3"/>
  <c r="K188" i="3"/>
  <c r="J188" i="3"/>
  <c r="I188" i="3"/>
  <c r="G188" i="3"/>
  <c r="F188" i="3"/>
  <c r="E188" i="3"/>
  <c r="M187" i="3"/>
  <c r="L187" i="3"/>
  <c r="K187" i="3"/>
  <c r="J187" i="3"/>
  <c r="I187" i="3"/>
  <c r="G187" i="3"/>
  <c r="F187" i="3"/>
  <c r="E187" i="3"/>
  <c r="M167" i="3"/>
  <c r="L167" i="3"/>
  <c r="K167" i="3"/>
  <c r="J167" i="3"/>
  <c r="I167" i="3"/>
  <c r="G167" i="3"/>
  <c r="F167" i="3"/>
  <c r="E167" i="3"/>
  <c r="M166" i="3"/>
  <c r="L166" i="3"/>
  <c r="K166" i="3"/>
  <c r="J166" i="3"/>
  <c r="I166" i="3"/>
  <c r="G166" i="3"/>
  <c r="F166" i="3"/>
  <c r="E166" i="3"/>
  <c r="M165" i="3"/>
  <c r="L165" i="3"/>
  <c r="K165" i="3"/>
  <c r="J165" i="3"/>
  <c r="I165" i="3"/>
  <c r="G165" i="3"/>
  <c r="F165" i="3"/>
  <c r="E165" i="3"/>
  <c r="M145" i="3"/>
  <c r="L145" i="3"/>
  <c r="K145" i="3"/>
  <c r="J145" i="3"/>
  <c r="I145" i="3"/>
  <c r="G145" i="3"/>
  <c r="F145" i="3"/>
  <c r="E145" i="3"/>
  <c r="M144" i="3"/>
  <c r="L144" i="3"/>
  <c r="K144" i="3"/>
  <c r="J144" i="3"/>
  <c r="I144" i="3"/>
  <c r="G144" i="3"/>
  <c r="F144" i="3"/>
  <c r="E144" i="3"/>
  <c r="M143" i="3"/>
  <c r="L143" i="3"/>
  <c r="K143" i="3"/>
  <c r="J143" i="3"/>
  <c r="I143" i="3"/>
  <c r="G143" i="3"/>
  <c r="F143" i="3"/>
  <c r="E143" i="3"/>
  <c r="M123" i="3"/>
  <c r="L123" i="3"/>
  <c r="K123" i="3"/>
  <c r="J123" i="3"/>
  <c r="I123" i="3"/>
  <c r="G123" i="3"/>
  <c r="F123" i="3"/>
  <c r="E123" i="3"/>
  <c r="M122" i="3"/>
  <c r="L122" i="3"/>
  <c r="K122" i="3"/>
  <c r="J122" i="3"/>
  <c r="I122" i="3"/>
  <c r="G122" i="3"/>
  <c r="F122" i="3"/>
  <c r="E122" i="3"/>
  <c r="M121" i="3"/>
  <c r="L121" i="3"/>
  <c r="K121" i="3"/>
  <c r="J121" i="3"/>
  <c r="I121" i="3"/>
  <c r="G121" i="3"/>
  <c r="F121" i="3"/>
  <c r="E121" i="3"/>
  <c r="M101" i="3"/>
  <c r="L101" i="3"/>
  <c r="K101" i="3"/>
  <c r="J101" i="3"/>
  <c r="I101" i="3"/>
  <c r="G101" i="3"/>
  <c r="F101" i="3"/>
  <c r="E101" i="3"/>
  <c r="M100" i="3"/>
  <c r="L100" i="3"/>
  <c r="K100" i="3"/>
  <c r="J100" i="3"/>
  <c r="I100" i="3"/>
  <c r="G100" i="3"/>
  <c r="F100" i="3"/>
  <c r="E100" i="3"/>
  <c r="M99" i="3"/>
  <c r="L99" i="3"/>
  <c r="K99" i="3"/>
  <c r="J99" i="3"/>
  <c r="I99" i="3"/>
  <c r="G99" i="3"/>
  <c r="F99" i="3"/>
  <c r="E99" i="3"/>
  <c r="M79" i="3"/>
  <c r="L79" i="3"/>
  <c r="K79" i="3"/>
  <c r="J79" i="3"/>
  <c r="I79" i="3"/>
  <c r="G79" i="3"/>
  <c r="F79" i="3"/>
  <c r="E79" i="3"/>
  <c r="M78" i="3"/>
  <c r="L78" i="3"/>
  <c r="K78" i="3"/>
  <c r="J78" i="3"/>
  <c r="I78" i="3"/>
  <c r="G78" i="3"/>
  <c r="F78" i="3"/>
  <c r="E78" i="3"/>
  <c r="M77" i="3"/>
  <c r="L77" i="3"/>
  <c r="K77" i="3"/>
  <c r="J77" i="3"/>
  <c r="I77" i="3"/>
  <c r="G77" i="3"/>
  <c r="F77" i="3"/>
  <c r="E77" i="3"/>
  <c r="K31" i="3"/>
  <c r="E57" i="3"/>
  <c r="F57" i="3"/>
  <c r="G57" i="3"/>
  <c r="I57" i="3"/>
  <c r="J57" i="3"/>
  <c r="K57" i="3"/>
  <c r="L57" i="3"/>
  <c r="M57" i="3"/>
  <c r="E55" i="3"/>
  <c r="E56" i="3"/>
  <c r="F55" i="3"/>
  <c r="G55" i="3"/>
  <c r="I55" i="3"/>
  <c r="J55" i="3"/>
  <c r="K55" i="3"/>
  <c r="L55" i="3"/>
  <c r="M55" i="3"/>
  <c r="M676" i="3"/>
  <c r="L676" i="3"/>
  <c r="K676" i="3"/>
  <c r="J676" i="3"/>
  <c r="I676" i="3"/>
  <c r="G676" i="3"/>
  <c r="F676" i="3"/>
  <c r="E676" i="3"/>
  <c r="M654" i="3"/>
  <c r="L654" i="3"/>
  <c r="K654" i="3"/>
  <c r="J654" i="3"/>
  <c r="I654" i="3"/>
  <c r="G654" i="3"/>
  <c r="F654" i="3"/>
  <c r="E654" i="3"/>
  <c r="M632" i="3"/>
  <c r="L632" i="3"/>
  <c r="K632" i="3"/>
  <c r="J632" i="3"/>
  <c r="I632" i="3"/>
  <c r="G632" i="3"/>
  <c r="F632" i="3"/>
  <c r="E632" i="3"/>
  <c r="M610" i="3"/>
  <c r="L610" i="3"/>
  <c r="K610" i="3"/>
  <c r="J610" i="3"/>
  <c r="I610" i="3"/>
  <c r="G610" i="3"/>
  <c r="F610" i="3"/>
  <c r="E610" i="3"/>
  <c r="M588" i="3"/>
  <c r="L588" i="3"/>
  <c r="K588" i="3"/>
  <c r="J588" i="3"/>
  <c r="I588" i="3"/>
  <c r="G588" i="3"/>
  <c r="F588" i="3"/>
  <c r="E588" i="3"/>
  <c r="M566" i="3"/>
  <c r="L566" i="3"/>
  <c r="K566" i="3"/>
  <c r="J566" i="3"/>
  <c r="I566" i="3"/>
  <c r="G566" i="3"/>
  <c r="F566" i="3"/>
  <c r="E566" i="3"/>
  <c r="M544" i="3"/>
  <c r="L544" i="3"/>
  <c r="K544" i="3"/>
  <c r="J544" i="3"/>
  <c r="I544" i="3"/>
  <c r="G544" i="3"/>
  <c r="F544" i="3"/>
  <c r="E544" i="3"/>
  <c r="M522" i="3"/>
  <c r="L522" i="3"/>
  <c r="K522" i="3"/>
  <c r="J522" i="3"/>
  <c r="I522" i="3"/>
  <c r="G522" i="3"/>
  <c r="F522" i="3"/>
  <c r="E522" i="3"/>
  <c r="M500" i="3"/>
  <c r="L500" i="3"/>
  <c r="K500" i="3"/>
  <c r="J500" i="3"/>
  <c r="I500" i="3"/>
  <c r="G500" i="3"/>
  <c r="F500" i="3"/>
  <c r="E500" i="3"/>
  <c r="M478" i="3"/>
  <c r="L478" i="3"/>
  <c r="K478" i="3"/>
  <c r="J478" i="3"/>
  <c r="I478" i="3"/>
  <c r="G478" i="3"/>
  <c r="F478" i="3"/>
  <c r="E478" i="3"/>
  <c r="M456" i="3"/>
  <c r="L456" i="3"/>
  <c r="K456" i="3"/>
  <c r="J456" i="3"/>
  <c r="I456" i="3"/>
  <c r="G456" i="3"/>
  <c r="F456" i="3"/>
  <c r="E456" i="3"/>
  <c r="M434" i="3"/>
  <c r="L434" i="3"/>
  <c r="K434" i="3"/>
  <c r="J434" i="3"/>
  <c r="I434" i="3"/>
  <c r="G434" i="3"/>
  <c r="F434" i="3"/>
  <c r="E434" i="3"/>
  <c r="M412" i="3"/>
  <c r="L412" i="3"/>
  <c r="K412" i="3"/>
  <c r="J412" i="3"/>
  <c r="I412" i="3"/>
  <c r="G412" i="3"/>
  <c r="F412" i="3"/>
  <c r="E412" i="3"/>
  <c r="M389" i="3"/>
  <c r="L389" i="3"/>
  <c r="K389" i="3"/>
  <c r="J389" i="3"/>
  <c r="I389" i="3"/>
  <c r="G389" i="3"/>
  <c r="F389" i="3"/>
  <c r="E389" i="3"/>
  <c r="M367" i="3"/>
  <c r="L367" i="3"/>
  <c r="K367" i="3"/>
  <c r="J367" i="3"/>
  <c r="I367" i="3"/>
  <c r="G367" i="3"/>
  <c r="F367" i="3"/>
  <c r="E367" i="3"/>
  <c r="M345" i="3"/>
  <c r="L345" i="3"/>
  <c r="K345" i="3"/>
  <c r="J345" i="3"/>
  <c r="I345" i="3"/>
  <c r="G345" i="3"/>
  <c r="F345" i="3"/>
  <c r="E345" i="3"/>
  <c r="M323" i="3"/>
  <c r="L323" i="3"/>
  <c r="K323" i="3"/>
  <c r="J323" i="3"/>
  <c r="I323" i="3"/>
  <c r="G323" i="3"/>
  <c r="F323" i="3"/>
  <c r="E323" i="3"/>
  <c r="M301" i="3"/>
  <c r="L301" i="3"/>
  <c r="K301" i="3"/>
  <c r="J301" i="3"/>
  <c r="I301" i="3"/>
  <c r="G301" i="3"/>
  <c r="F301" i="3"/>
  <c r="E301" i="3"/>
  <c r="M279" i="3"/>
  <c r="L279" i="3"/>
  <c r="K279" i="3"/>
  <c r="J279" i="3"/>
  <c r="I279" i="3"/>
  <c r="G279" i="3"/>
  <c r="F279" i="3"/>
  <c r="E279" i="3"/>
  <c r="M256" i="3"/>
  <c r="L256" i="3"/>
  <c r="K256" i="3"/>
  <c r="J256" i="3"/>
  <c r="I256" i="3"/>
  <c r="G256" i="3"/>
  <c r="F256" i="3"/>
  <c r="E256" i="3"/>
  <c r="M234" i="3"/>
  <c r="L234" i="3"/>
  <c r="J234" i="3"/>
  <c r="I234" i="3"/>
  <c r="G234" i="3"/>
  <c r="F234" i="3"/>
  <c r="E234" i="3"/>
  <c r="M212" i="3"/>
  <c r="L212" i="3"/>
  <c r="K212" i="3"/>
  <c r="J212" i="3"/>
  <c r="I212" i="3"/>
  <c r="G212" i="3"/>
  <c r="F212" i="3"/>
  <c r="E212" i="3"/>
  <c r="M190" i="3"/>
  <c r="L190" i="3"/>
  <c r="K190" i="3"/>
  <c r="J190" i="3"/>
  <c r="I190" i="3"/>
  <c r="G190" i="3"/>
  <c r="F190" i="3"/>
  <c r="E190" i="3"/>
  <c r="M168" i="3"/>
  <c r="L168" i="3"/>
  <c r="K168" i="3"/>
  <c r="J168" i="3"/>
  <c r="I168" i="3"/>
  <c r="G168" i="3"/>
  <c r="F168" i="3"/>
  <c r="E168" i="3"/>
  <c r="M146" i="3"/>
  <c r="L146" i="3"/>
  <c r="K146" i="3"/>
  <c r="J146" i="3"/>
  <c r="I146" i="3"/>
  <c r="G146" i="3"/>
  <c r="F146" i="3"/>
  <c r="E146" i="3"/>
  <c r="M124" i="3"/>
  <c r="L124" i="3"/>
  <c r="K124" i="3"/>
  <c r="J124" i="3"/>
  <c r="I124" i="3"/>
  <c r="G124" i="3"/>
  <c r="F124" i="3"/>
  <c r="E124" i="3"/>
  <c r="M102" i="3"/>
  <c r="L102" i="3"/>
  <c r="K102" i="3"/>
  <c r="J102" i="3"/>
  <c r="I102" i="3"/>
  <c r="G102" i="3"/>
  <c r="F102" i="3"/>
  <c r="E102" i="3"/>
  <c r="M80" i="3"/>
  <c r="L80" i="3"/>
  <c r="K80" i="3"/>
  <c r="J80" i="3"/>
  <c r="I80" i="3"/>
  <c r="G80" i="3"/>
  <c r="F80" i="3"/>
  <c r="E80" i="3"/>
  <c r="M58" i="3"/>
  <c r="L58" i="3"/>
  <c r="K58" i="3"/>
  <c r="J58" i="3"/>
  <c r="I58" i="3"/>
  <c r="G58" i="3"/>
  <c r="F58" i="3"/>
  <c r="E58" i="3"/>
  <c r="M36" i="3"/>
  <c r="L36" i="3"/>
  <c r="K36" i="3"/>
  <c r="J36" i="3"/>
  <c r="I36" i="3"/>
  <c r="G36" i="3"/>
  <c r="F36" i="3"/>
  <c r="E36" i="3"/>
  <c r="M679" i="3"/>
  <c r="L679" i="3"/>
  <c r="K679" i="3"/>
  <c r="J679" i="3"/>
  <c r="I679" i="3"/>
  <c r="G679" i="3"/>
  <c r="F679" i="3"/>
  <c r="E679" i="3"/>
  <c r="M657" i="3"/>
  <c r="L657" i="3"/>
  <c r="K657" i="3"/>
  <c r="J657" i="3"/>
  <c r="I657" i="3"/>
  <c r="G657" i="3"/>
  <c r="F657" i="3"/>
  <c r="E657" i="3"/>
  <c r="M635" i="3"/>
  <c r="L635" i="3"/>
  <c r="K635" i="3"/>
  <c r="J635" i="3"/>
  <c r="I635" i="3"/>
  <c r="G635" i="3"/>
  <c r="F635" i="3"/>
  <c r="E635" i="3"/>
  <c r="M613" i="3"/>
  <c r="L613" i="3"/>
  <c r="K613" i="3"/>
  <c r="J613" i="3"/>
  <c r="I613" i="3"/>
  <c r="G613" i="3"/>
  <c r="F613" i="3"/>
  <c r="E613" i="3"/>
  <c r="M591" i="3"/>
  <c r="L591" i="3"/>
  <c r="K591" i="3"/>
  <c r="J591" i="3"/>
  <c r="I591" i="3"/>
  <c r="G591" i="3"/>
  <c r="F591" i="3"/>
  <c r="E591" i="3"/>
  <c r="M569" i="3"/>
  <c r="L569" i="3"/>
  <c r="K569" i="3"/>
  <c r="J569" i="3"/>
  <c r="I569" i="3"/>
  <c r="G569" i="3"/>
  <c r="F569" i="3"/>
  <c r="E569" i="3"/>
  <c r="M547" i="3"/>
  <c r="L547" i="3"/>
  <c r="K547" i="3"/>
  <c r="J547" i="3"/>
  <c r="I547" i="3"/>
  <c r="G547" i="3"/>
  <c r="F547" i="3"/>
  <c r="E547" i="3"/>
  <c r="M525" i="3"/>
  <c r="L525" i="3"/>
  <c r="K525" i="3"/>
  <c r="J525" i="3"/>
  <c r="I525" i="3"/>
  <c r="G525" i="3"/>
  <c r="F525" i="3"/>
  <c r="E525" i="3"/>
  <c r="M503" i="3"/>
  <c r="L503" i="3"/>
  <c r="K503" i="3"/>
  <c r="J503" i="3"/>
  <c r="I503" i="3"/>
  <c r="G503" i="3"/>
  <c r="F503" i="3"/>
  <c r="E503" i="3"/>
  <c r="M481" i="3"/>
  <c r="L481" i="3"/>
  <c r="K481" i="3"/>
  <c r="J481" i="3"/>
  <c r="I481" i="3"/>
  <c r="G481" i="3"/>
  <c r="F481" i="3"/>
  <c r="E481" i="3"/>
  <c r="M459" i="3"/>
  <c r="L459" i="3"/>
  <c r="K459" i="3"/>
  <c r="J459" i="3"/>
  <c r="I459" i="3"/>
  <c r="G459" i="3"/>
  <c r="F459" i="3"/>
  <c r="E459" i="3"/>
  <c r="M437" i="3"/>
  <c r="L437" i="3"/>
  <c r="K437" i="3"/>
  <c r="J437" i="3"/>
  <c r="I437" i="3"/>
  <c r="G437" i="3"/>
  <c r="F437" i="3"/>
  <c r="E437" i="3"/>
  <c r="M415" i="3"/>
  <c r="L415" i="3"/>
  <c r="K415" i="3"/>
  <c r="J415" i="3"/>
  <c r="I415" i="3"/>
  <c r="G415" i="3"/>
  <c r="F415" i="3"/>
  <c r="E415" i="3"/>
  <c r="M392" i="3"/>
  <c r="L392" i="3"/>
  <c r="K392" i="3"/>
  <c r="J392" i="3"/>
  <c r="I392" i="3"/>
  <c r="G392" i="3"/>
  <c r="F392" i="3"/>
  <c r="E392" i="3"/>
  <c r="M370" i="3"/>
  <c r="L370" i="3"/>
  <c r="K370" i="3"/>
  <c r="J370" i="3"/>
  <c r="I370" i="3"/>
  <c r="G370" i="3"/>
  <c r="F370" i="3"/>
  <c r="E370" i="3"/>
  <c r="M348" i="3"/>
  <c r="L348" i="3"/>
  <c r="K348" i="3"/>
  <c r="J348" i="3"/>
  <c r="I348" i="3"/>
  <c r="G348" i="3"/>
  <c r="F348" i="3"/>
  <c r="E348" i="3"/>
  <c r="M326" i="3"/>
  <c r="L326" i="3"/>
  <c r="K326" i="3"/>
  <c r="J326" i="3"/>
  <c r="I326" i="3"/>
  <c r="G326" i="3"/>
  <c r="F326" i="3"/>
  <c r="E326" i="3"/>
  <c r="M304" i="3"/>
  <c r="L304" i="3"/>
  <c r="K304" i="3"/>
  <c r="J304" i="3"/>
  <c r="I304" i="3"/>
  <c r="G304" i="3"/>
  <c r="F304" i="3"/>
  <c r="E304" i="3"/>
  <c r="M282" i="3"/>
  <c r="L282" i="3"/>
  <c r="K282" i="3"/>
  <c r="J282" i="3"/>
  <c r="I282" i="3"/>
  <c r="G282" i="3"/>
  <c r="F282" i="3"/>
  <c r="E282" i="3"/>
  <c r="M259" i="3"/>
  <c r="L259" i="3"/>
  <c r="K259" i="3"/>
  <c r="J259" i="3"/>
  <c r="I259" i="3"/>
  <c r="G259" i="3"/>
  <c r="F259" i="3"/>
  <c r="E259" i="3"/>
  <c r="M237" i="3"/>
  <c r="L237" i="3"/>
  <c r="K237" i="3"/>
  <c r="J237" i="3"/>
  <c r="I237" i="3"/>
  <c r="G237" i="3"/>
  <c r="F237" i="3"/>
  <c r="E237" i="3"/>
  <c r="M215" i="3"/>
  <c r="L215" i="3"/>
  <c r="K215" i="3"/>
  <c r="J215" i="3"/>
  <c r="I215" i="3"/>
  <c r="G215" i="3"/>
  <c r="F215" i="3"/>
  <c r="E215" i="3"/>
  <c r="M193" i="3"/>
  <c r="L193" i="3"/>
  <c r="K193" i="3"/>
  <c r="J193" i="3"/>
  <c r="I193" i="3"/>
  <c r="G193" i="3"/>
  <c r="F193" i="3"/>
  <c r="E193" i="3"/>
  <c r="M171" i="3"/>
  <c r="L171" i="3"/>
  <c r="K171" i="3"/>
  <c r="J171" i="3"/>
  <c r="I171" i="3"/>
  <c r="G171" i="3"/>
  <c r="F171" i="3"/>
  <c r="E171" i="3"/>
  <c r="M149" i="3"/>
  <c r="L149" i="3"/>
  <c r="K149" i="3"/>
  <c r="J149" i="3"/>
  <c r="I149" i="3"/>
  <c r="G149" i="3"/>
  <c r="F149" i="3"/>
  <c r="E149" i="3"/>
  <c r="E152" i="3"/>
  <c r="F152" i="3"/>
  <c r="G152" i="3"/>
  <c r="I152" i="3"/>
  <c r="J152" i="3"/>
  <c r="K152" i="3"/>
  <c r="L152" i="3"/>
  <c r="M152" i="3"/>
  <c r="M127" i="3"/>
  <c r="L127" i="3"/>
  <c r="K127" i="3"/>
  <c r="J127" i="3"/>
  <c r="I127" i="3"/>
  <c r="G127" i="3"/>
  <c r="F127" i="3"/>
  <c r="E127" i="3"/>
  <c r="M105" i="3"/>
  <c r="L105" i="3"/>
  <c r="K105" i="3"/>
  <c r="J105" i="3"/>
  <c r="I105" i="3"/>
  <c r="G105" i="3"/>
  <c r="F105" i="3"/>
  <c r="E105" i="3"/>
  <c r="M83" i="3"/>
  <c r="L83" i="3"/>
  <c r="K83" i="3"/>
  <c r="J83" i="3"/>
  <c r="I83" i="3"/>
  <c r="G83" i="3"/>
  <c r="F83" i="3"/>
  <c r="E83" i="3"/>
  <c r="M61" i="3"/>
  <c r="L61" i="3"/>
  <c r="K61" i="3"/>
  <c r="J61" i="3"/>
  <c r="I61" i="3"/>
  <c r="G61" i="3"/>
  <c r="F61" i="3"/>
  <c r="E61" i="3"/>
  <c r="M39" i="3"/>
  <c r="L39" i="3"/>
  <c r="K39" i="3"/>
  <c r="J39" i="3"/>
  <c r="I39" i="3"/>
  <c r="G39" i="3"/>
  <c r="F39" i="3"/>
  <c r="E39" i="3"/>
  <c r="M308" i="3" l="1"/>
  <c r="M298" i="3" s="1"/>
  <c r="F395" i="3"/>
  <c r="J396" i="3"/>
  <c r="J395" i="3" s="1"/>
  <c r="J606" i="3"/>
  <c r="K606" i="3"/>
  <c r="K604" i="3" s="1"/>
  <c r="E252" i="3"/>
  <c r="E250" i="3" s="1"/>
  <c r="E12" i="3"/>
  <c r="I12" i="3"/>
  <c r="J12" i="3"/>
  <c r="I385" i="3"/>
  <c r="I395" i="3"/>
  <c r="M31" i="3"/>
  <c r="M17" i="3"/>
  <c r="E32" i="3"/>
  <c r="I17" i="3"/>
  <c r="J17" i="3"/>
  <c r="K16" i="3"/>
  <c r="K234" i="3"/>
  <c r="F14" i="3"/>
  <c r="L17" i="3"/>
  <c r="G17" i="3"/>
  <c r="G14" i="3"/>
  <c r="L14" i="3"/>
  <c r="K17" i="3"/>
  <c r="E14" i="3"/>
  <c r="E17" i="3"/>
  <c r="F17" i="3"/>
  <c r="I297" i="3"/>
  <c r="G562" i="3"/>
  <c r="M14" i="3"/>
  <c r="J14" i="3"/>
  <c r="I14" i="3"/>
  <c r="L297" i="3"/>
  <c r="F584" i="3"/>
  <c r="G584" i="3"/>
  <c r="J584" i="3"/>
  <c r="K584" i="3"/>
  <c r="G496" i="3"/>
  <c r="L584" i="3"/>
  <c r="J297" i="3"/>
  <c r="I496" i="3"/>
  <c r="I562" i="3"/>
  <c r="M584" i="3"/>
  <c r="I606" i="3"/>
  <c r="K297" i="3"/>
  <c r="E584" i="3"/>
  <c r="I584" i="3"/>
  <c r="E496" i="3"/>
  <c r="F496" i="3"/>
  <c r="M98" i="3"/>
  <c r="I120" i="3"/>
  <c r="M208" i="3"/>
  <c r="G385" i="3"/>
  <c r="L408" i="3"/>
  <c r="F98" i="3"/>
  <c r="K120" i="3"/>
  <c r="F208" i="3"/>
  <c r="E408" i="3"/>
  <c r="J430" i="3"/>
  <c r="E98" i="3"/>
  <c r="M408" i="3"/>
  <c r="E120" i="3"/>
  <c r="E230" i="3"/>
  <c r="I319" i="3"/>
  <c r="F120" i="3"/>
  <c r="F230" i="3"/>
  <c r="J319" i="3"/>
  <c r="E430" i="3"/>
  <c r="J496" i="3"/>
  <c r="K496" i="3"/>
  <c r="J120" i="3"/>
  <c r="E208" i="3"/>
  <c r="J230" i="3"/>
  <c r="I430" i="3"/>
  <c r="L120" i="3"/>
  <c r="G208" i="3"/>
  <c r="L230" i="3"/>
  <c r="F408" i="3"/>
  <c r="K430" i="3"/>
  <c r="F672" i="3"/>
  <c r="I208" i="3"/>
  <c r="G408" i="3"/>
  <c r="G672" i="3"/>
  <c r="G32" i="3"/>
  <c r="I408" i="3"/>
  <c r="I672" i="3"/>
  <c r="I32" i="3"/>
  <c r="G120" i="3"/>
  <c r="G230" i="3"/>
  <c r="K319" i="3"/>
  <c r="F430" i="3"/>
  <c r="G650" i="3"/>
  <c r="L430" i="3"/>
  <c r="L496" i="3"/>
  <c r="G518" i="3"/>
  <c r="M430" i="3"/>
  <c r="M496" i="3"/>
  <c r="I518" i="3"/>
  <c r="J341" i="3"/>
  <c r="L606" i="3"/>
  <c r="L142" i="3"/>
  <c r="L341" i="3"/>
  <c r="L518" i="3"/>
  <c r="G341" i="3"/>
  <c r="J76" i="3"/>
  <c r="E164" i="3"/>
  <c r="J186" i="3"/>
  <c r="E275" i="3"/>
  <c r="E297" i="3"/>
  <c r="I341" i="3"/>
  <c r="M474" i="3"/>
  <c r="M540" i="3"/>
  <c r="F628" i="3"/>
  <c r="I650" i="3"/>
  <c r="K32" i="3"/>
  <c r="K76" i="3"/>
  <c r="F164" i="3"/>
  <c r="K186" i="3"/>
  <c r="F275" i="3"/>
  <c r="F297" i="3"/>
  <c r="E363" i="3"/>
  <c r="E474" i="3"/>
  <c r="E540" i="3"/>
  <c r="J562" i="3"/>
  <c r="G628" i="3"/>
  <c r="J650" i="3"/>
  <c r="L32" i="3"/>
  <c r="K518" i="3"/>
  <c r="M672" i="3"/>
  <c r="M142" i="3"/>
  <c r="G430" i="3"/>
  <c r="E672" i="3"/>
  <c r="J275" i="3"/>
  <c r="F142" i="3"/>
  <c r="E341" i="3"/>
  <c r="L164" i="3"/>
  <c r="L186" i="3"/>
  <c r="G275" i="3"/>
  <c r="G297" i="3"/>
  <c r="F363" i="3"/>
  <c r="F474" i="3"/>
  <c r="F540" i="3"/>
  <c r="K562" i="3"/>
  <c r="I628" i="3"/>
  <c r="K650" i="3"/>
  <c r="M32" i="3"/>
  <c r="J672" i="3"/>
  <c r="I452" i="3"/>
  <c r="K672" i="3"/>
  <c r="L672" i="3"/>
  <c r="L252" i="3"/>
  <c r="K341" i="3"/>
  <c r="M606" i="3"/>
  <c r="I230" i="3"/>
  <c r="M341" i="3"/>
  <c r="L363" i="3"/>
  <c r="L562" i="3"/>
  <c r="M230" i="3"/>
  <c r="K142" i="3"/>
  <c r="K452" i="3"/>
  <c r="M297" i="3"/>
  <c r="E606" i="3"/>
  <c r="J164" i="3"/>
  <c r="K628" i="3"/>
  <c r="K164" i="3"/>
  <c r="F252" i="3"/>
  <c r="M628" i="3"/>
  <c r="M164" i="3"/>
  <c r="E628" i="3"/>
  <c r="M76" i="3"/>
  <c r="I275" i="3"/>
  <c r="G363" i="3"/>
  <c r="L385" i="3"/>
  <c r="G474" i="3"/>
  <c r="G540" i="3"/>
  <c r="L650" i="3"/>
  <c r="E76" i="3"/>
  <c r="J98" i="3"/>
  <c r="E186" i="3"/>
  <c r="J208" i="3"/>
  <c r="I540" i="3"/>
  <c r="M562" i="3"/>
  <c r="M650" i="3"/>
  <c r="M120" i="3"/>
  <c r="M319" i="3"/>
  <c r="E142" i="3"/>
  <c r="M452" i="3"/>
  <c r="I474" i="3"/>
  <c r="M518" i="3"/>
  <c r="F606" i="3"/>
  <c r="E452" i="3"/>
  <c r="J474" i="3"/>
  <c r="E518" i="3"/>
  <c r="J540" i="3"/>
  <c r="G606" i="3"/>
  <c r="G76" i="3"/>
  <c r="G142" i="3"/>
  <c r="L275" i="3"/>
  <c r="K474" i="3"/>
  <c r="F518" i="3"/>
  <c r="K540" i="3"/>
  <c r="I76" i="3"/>
  <c r="I142" i="3"/>
  <c r="G452" i="3"/>
  <c r="J32" i="3"/>
  <c r="L76" i="3"/>
  <c r="G98" i="3"/>
  <c r="I98" i="3"/>
  <c r="M186" i="3"/>
  <c r="F76" i="3"/>
  <c r="K98" i="3"/>
  <c r="F186" i="3"/>
  <c r="K208" i="3"/>
  <c r="E385" i="3"/>
  <c r="J408" i="3"/>
  <c r="E562" i="3"/>
  <c r="E650" i="3"/>
  <c r="L319" i="3"/>
  <c r="J142" i="3"/>
  <c r="J452" i="3"/>
  <c r="J518" i="3"/>
  <c r="G164" i="3"/>
  <c r="I164" i="3"/>
  <c r="L452" i="3"/>
  <c r="J628" i="3"/>
  <c r="L628" i="3"/>
  <c r="F341" i="3"/>
  <c r="F452" i="3"/>
  <c r="I186" i="3"/>
  <c r="L474" i="3"/>
  <c r="L540" i="3"/>
  <c r="L98" i="3"/>
  <c r="G186" i="3"/>
  <c r="L208" i="3"/>
  <c r="F385" i="3"/>
  <c r="K408" i="3"/>
  <c r="F562" i="3"/>
  <c r="F650" i="3"/>
  <c r="K233" i="3"/>
  <c r="K12" i="3" s="1"/>
  <c r="I364" i="3"/>
  <c r="J386" i="3" l="1"/>
  <c r="K14" i="3"/>
  <c r="K395" i="3"/>
  <c r="G140" i="3"/>
  <c r="F295" i="3"/>
  <c r="M582" i="3"/>
  <c r="G74" i="3"/>
  <c r="G273" i="3"/>
  <c r="L604" i="3"/>
  <c r="E118" i="3"/>
  <c r="J406" i="3"/>
  <c r="L361" i="3"/>
  <c r="J339" i="3"/>
  <c r="I494" i="3"/>
  <c r="M339" i="3"/>
  <c r="F670" i="3"/>
  <c r="L96" i="3"/>
  <c r="K206" i="3"/>
  <c r="I228" i="3"/>
  <c r="E339" i="3"/>
  <c r="K428" i="3"/>
  <c r="L582" i="3"/>
  <c r="L538" i="3"/>
  <c r="J472" i="3"/>
  <c r="F140" i="3"/>
  <c r="M494" i="3"/>
  <c r="E406" i="3"/>
  <c r="G361" i="3"/>
  <c r="F74" i="3"/>
  <c r="I273" i="3"/>
  <c r="E670" i="3"/>
  <c r="F626" i="3"/>
  <c r="J604" i="3"/>
  <c r="K118" i="3"/>
  <c r="J582" i="3"/>
  <c r="M184" i="3"/>
  <c r="L670" i="3"/>
  <c r="G516" i="3"/>
  <c r="G582" i="3"/>
  <c r="I96" i="3"/>
  <c r="K670" i="3"/>
  <c r="M472" i="3"/>
  <c r="L406" i="3"/>
  <c r="G96" i="3"/>
  <c r="E140" i="3"/>
  <c r="K516" i="3"/>
  <c r="I339" i="3"/>
  <c r="E206" i="3"/>
  <c r="M206" i="3"/>
  <c r="M317" i="3"/>
  <c r="G450" i="3"/>
  <c r="M118" i="3"/>
  <c r="J648" i="3"/>
  <c r="K317" i="3"/>
  <c r="M96" i="3"/>
  <c r="M648" i="3"/>
  <c r="G162" i="3"/>
  <c r="E162" i="3"/>
  <c r="E428" i="3"/>
  <c r="E494" i="3"/>
  <c r="E648" i="3"/>
  <c r="J96" i="3"/>
  <c r="G295" i="3"/>
  <c r="L140" i="3"/>
  <c r="E228" i="3"/>
  <c r="E560" i="3"/>
  <c r="L560" i="3"/>
  <c r="G406" i="3"/>
  <c r="I560" i="3"/>
  <c r="G604" i="3"/>
  <c r="L184" i="3"/>
  <c r="I206" i="3"/>
  <c r="M406" i="3"/>
  <c r="J538" i="3"/>
  <c r="F162" i="3"/>
  <c r="J295" i="3"/>
  <c r="E516" i="3"/>
  <c r="K74" i="3"/>
  <c r="J428" i="3"/>
  <c r="L383" i="3"/>
  <c r="L472" i="3"/>
  <c r="E450" i="3"/>
  <c r="J273" i="3"/>
  <c r="M428" i="3"/>
  <c r="F206" i="3"/>
  <c r="F604" i="3"/>
  <c r="M516" i="3"/>
  <c r="M74" i="3"/>
  <c r="G428" i="3"/>
  <c r="M538" i="3"/>
  <c r="L118" i="3"/>
  <c r="F96" i="3"/>
  <c r="E626" i="3"/>
  <c r="M450" i="3"/>
  <c r="M162" i="3"/>
  <c r="M670" i="3"/>
  <c r="L428" i="3"/>
  <c r="L295" i="3"/>
  <c r="L74" i="3"/>
  <c r="J670" i="3"/>
  <c r="G648" i="3"/>
  <c r="J30" i="3"/>
  <c r="F250" i="3"/>
  <c r="M30" i="3"/>
  <c r="L30" i="3"/>
  <c r="E295" i="3"/>
  <c r="F428" i="3"/>
  <c r="J118" i="3"/>
  <c r="I118" i="3"/>
  <c r="K648" i="3"/>
  <c r="I162" i="3"/>
  <c r="I626" i="3"/>
  <c r="G228" i="3"/>
  <c r="I74" i="3"/>
  <c r="J162" i="3"/>
  <c r="K560" i="3"/>
  <c r="G118" i="3"/>
  <c r="K538" i="3"/>
  <c r="E604" i="3"/>
  <c r="E538" i="3"/>
  <c r="I30" i="3"/>
  <c r="J317" i="3"/>
  <c r="I582" i="3"/>
  <c r="G560" i="3"/>
  <c r="K230" i="3"/>
  <c r="J450" i="3"/>
  <c r="F516" i="3"/>
  <c r="M295" i="3"/>
  <c r="F472" i="3"/>
  <c r="E472" i="3"/>
  <c r="G339" i="3"/>
  <c r="I670" i="3"/>
  <c r="F228" i="3"/>
  <c r="E582" i="3"/>
  <c r="I295" i="3"/>
  <c r="K406" i="3"/>
  <c r="M228" i="3"/>
  <c r="G670" i="3"/>
  <c r="F383" i="3"/>
  <c r="E74" i="3"/>
  <c r="F273" i="3"/>
  <c r="L206" i="3"/>
  <c r="L648" i="3"/>
  <c r="K184" i="3"/>
  <c r="G184" i="3"/>
  <c r="E383" i="3"/>
  <c r="G538" i="3"/>
  <c r="L162" i="3"/>
  <c r="I516" i="3"/>
  <c r="E96" i="3"/>
  <c r="G472" i="3"/>
  <c r="F184" i="3"/>
  <c r="M604" i="3"/>
  <c r="K30" i="3"/>
  <c r="F406" i="3"/>
  <c r="G494" i="3"/>
  <c r="K96" i="3"/>
  <c r="K339" i="3"/>
  <c r="I648" i="3"/>
  <c r="L228" i="3"/>
  <c r="K582" i="3"/>
  <c r="I184" i="3"/>
  <c r="L250" i="3"/>
  <c r="G206" i="3"/>
  <c r="F450" i="3"/>
  <c r="F339" i="3"/>
  <c r="I472" i="3"/>
  <c r="M140" i="3"/>
  <c r="L494" i="3"/>
  <c r="I428" i="3"/>
  <c r="F582" i="3"/>
  <c r="L626" i="3"/>
  <c r="I450" i="3"/>
  <c r="I383" i="3"/>
  <c r="J228" i="3"/>
  <c r="G383" i="3"/>
  <c r="M626" i="3"/>
  <c r="J626" i="3"/>
  <c r="L450" i="3"/>
  <c r="K162" i="3"/>
  <c r="E273" i="3"/>
  <c r="K494" i="3"/>
  <c r="I140" i="3"/>
  <c r="K626" i="3"/>
  <c r="G626" i="3"/>
  <c r="J184" i="3"/>
  <c r="J494" i="3"/>
  <c r="F494" i="3"/>
  <c r="I363" i="3"/>
  <c r="M560" i="3"/>
  <c r="J560" i="3"/>
  <c r="J516" i="3"/>
  <c r="I538" i="3"/>
  <c r="F538" i="3"/>
  <c r="J74" i="3"/>
  <c r="F648" i="3"/>
  <c r="J140" i="3"/>
  <c r="K472" i="3"/>
  <c r="J206" i="3"/>
  <c r="K450" i="3"/>
  <c r="L516" i="3"/>
  <c r="I406" i="3"/>
  <c r="F118" i="3"/>
  <c r="K295" i="3"/>
  <c r="E30" i="3"/>
  <c r="F560" i="3"/>
  <c r="L317" i="3"/>
  <c r="L273" i="3"/>
  <c r="K140" i="3"/>
  <c r="F361" i="3"/>
  <c r="E361" i="3"/>
  <c r="L339" i="3"/>
  <c r="G30" i="3"/>
  <c r="I317" i="3"/>
  <c r="I604" i="3"/>
  <c r="E184" i="3"/>
  <c r="J21" i="3"/>
  <c r="J385" i="3" l="1"/>
  <c r="M396" i="3"/>
  <c r="M395" i="3" s="1"/>
  <c r="K386" i="3"/>
  <c r="K228" i="3"/>
  <c r="I361" i="3"/>
  <c r="K21" i="3"/>
  <c r="J364" i="3"/>
  <c r="J383" i="3" l="1"/>
  <c r="K385" i="3"/>
  <c r="K383" i="3" s="1"/>
  <c r="M386" i="3"/>
  <c r="J363" i="3"/>
  <c r="M286" i="3"/>
  <c r="K276" i="3"/>
  <c r="E320" i="3"/>
  <c r="E10" i="3" s="1"/>
  <c r="M374" i="3"/>
  <c r="K364" i="3"/>
  <c r="M21" i="3" l="1"/>
  <c r="M276" i="3"/>
  <c r="M275" i="3" s="1"/>
  <c r="M385" i="3"/>
  <c r="I252" i="3"/>
  <c r="M364" i="3"/>
  <c r="K363" i="3"/>
  <c r="E319" i="3"/>
  <c r="K275" i="3"/>
  <c r="J361" i="3"/>
  <c r="G320" i="3"/>
  <c r="F320" i="3"/>
  <c r="M363" i="3" l="1"/>
  <c r="M361" i="3" s="1"/>
  <c r="M383" i="3"/>
  <c r="F319" i="3"/>
  <c r="G319" i="3"/>
  <c r="M273" i="3"/>
  <c r="K273" i="3"/>
  <c r="E317" i="3"/>
  <c r="I250" i="3"/>
  <c r="K361" i="3"/>
  <c r="F43" i="3"/>
  <c r="F21" i="3" s="1"/>
  <c r="F33" i="3" l="1"/>
  <c r="F32" i="3" s="1"/>
  <c r="G252" i="3"/>
  <c r="G317" i="3"/>
  <c r="F317" i="3"/>
  <c r="G250" i="3" l="1"/>
  <c r="J252" i="3"/>
  <c r="F30" i="3"/>
  <c r="K10" i="3"/>
  <c r="E8" i="3"/>
  <c r="F8" i="3"/>
  <c r="G8" i="3"/>
  <c r="I8" i="3"/>
  <c r="K8" i="3"/>
  <c r="L8" i="3"/>
  <c r="M8" i="3"/>
  <c r="E22" i="3"/>
  <c r="F22" i="3"/>
  <c r="G22" i="3"/>
  <c r="I22" i="3"/>
  <c r="J22" i="3"/>
  <c r="K22" i="3"/>
  <c r="L22" i="3"/>
  <c r="M22" i="3"/>
  <c r="M23" i="3"/>
  <c r="E25" i="3"/>
  <c r="F25" i="3"/>
  <c r="G25" i="3"/>
  <c r="I25" i="3"/>
  <c r="J25" i="3"/>
  <c r="K25" i="3"/>
  <c r="L25" i="3"/>
  <c r="M25" i="3"/>
  <c r="E26" i="3"/>
  <c r="F26" i="3"/>
  <c r="G26" i="3"/>
  <c r="I26" i="3"/>
  <c r="J26" i="3"/>
  <c r="K26" i="3"/>
  <c r="L26" i="3"/>
  <c r="M26" i="3"/>
  <c r="E28" i="3"/>
  <c r="F28" i="3"/>
  <c r="G28" i="3"/>
  <c r="I28" i="3"/>
  <c r="J28" i="3"/>
  <c r="K28" i="3"/>
  <c r="L28" i="3"/>
  <c r="M28" i="3"/>
  <c r="F29" i="3"/>
  <c r="G29" i="3"/>
  <c r="I29" i="3"/>
  <c r="J29" i="3"/>
  <c r="K29" i="3"/>
  <c r="L29" i="3"/>
  <c r="M29" i="3"/>
  <c r="M689" i="3"/>
  <c r="L689" i="3"/>
  <c r="K689" i="3"/>
  <c r="J689" i="3"/>
  <c r="I689" i="3"/>
  <c r="G689" i="3"/>
  <c r="F689" i="3"/>
  <c r="E689" i="3"/>
  <c r="M686" i="3"/>
  <c r="L686" i="3"/>
  <c r="K686" i="3"/>
  <c r="J686" i="3"/>
  <c r="I686" i="3"/>
  <c r="G686" i="3"/>
  <c r="F686" i="3"/>
  <c r="E686" i="3"/>
  <c r="M682" i="3"/>
  <c r="L682" i="3"/>
  <c r="K682" i="3"/>
  <c r="J682" i="3"/>
  <c r="I682" i="3"/>
  <c r="G682" i="3"/>
  <c r="F682" i="3"/>
  <c r="E682" i="3"/>
  <c r="M667" i="3"/>
  <c r="L667" i="3"/>
  <c r="K667" i="3"/>
  <c r="J667" i="3"/>
  <c r="I667" i="3"/>
  <c r="G667" i="3"/>
  <c r="F667" i="3"/>
  <c r="E667" i="3"/>
  <c r="M664" i="3"/>
  <c r="L664" i="3"/>
  <c r="K664" i="3"/>
  <c r="J664" i="3"/>
  <c r="I664" i="3"/>
  <c r="G664" i="3"/>
  <c r="F664" i="3"/>
  <c r="E664" i="3"/>
  <c r="M660" i="3"/>
  <c r="L660" i="3"/>
  <c r="K660" i="3"/>
  <c r="J660" i="3"/>
  <c r="I660" i="3"/>
  <c r="G660" i="3"/>
  <c r="F660" i="3"/>
  <c r="E660" i="3"/>
  <c r="M645" i="3"/>
  <c r="L645" i="3"/>
  <c r="K645" i="3"/>
  <c r="J645" i="3"/>
  <c r="I645" i="3"/>
  <c r="G645" i="3"/>
  <c r="F645" i="3"/>
  <c r="E645" i="3"/>
  <c r="M642" i="3"/>
  <c r="L642" i="3"/>
  <c r="K642" i="3"/>
  <c r="J642" i="3"/>
  <c r="I642" i="3"/>
  <c r="G642" i="3"/>
  <c r="F642" i="3"/>
  <c r="E642" i="3"/>
  <c r="M638" i="3"/>
  <c r="L638" i="3"/>
  <c r="K638" i="3"/>
  <c r="J638" i="3"/>
  <c r="I638" i="3"/>
  <c r="G638" i="3"/>
  <c r="F638" i="3"/>
  <c r="E638" i="3"/>
  <c r="M623" i="3"/>
  <c r="L623" i="3"/>
  <c r="K623" i="3"/>
  <c r="J623" i="3"/>
  <c r="I623" i="3"/>
  <c r="G623" i="3"/>
  <c r="F623" i="3"/>
  <c r="E623" i="3"/>
  <c r="M620" i="3"/>
  <c r="L620" i="3"/>
  <c r="K620" i="3"/>
  <c r="J620" i="3"/>
  <c r="I620" i="3"/>
  <c r="G620" i="3"/>
  <c r="F620" i="3"/>
  <c r="E620" i="3"/>
  <c r="M616" i="3"/>
  <c r="J616" i="3"/>
  <c r="I616" i="3"/>
  <c r="G616" i="3"/>
  <c r="F616" i="3"/>
  <c r="E616" i="3"/>
  <c r="M601" i="3"/>
  <c r="L601" i="3"/>
  <c r="K601" i="3"/>
  <c r="J601" i="3"/>
  <c r="I601" i="3"/>
  <c r="G601" i="3"/>
  <c r="F601" i="3"/>
  <c r="E601" i="3"/>
  <c r="M598" i="3"/>
  <c r="L598" i="3"/>
  <c r="K598" i="3"/>
  <c r="J598" i="3"/>
  <c r="I598" i="3"/>
  <c r="G598" i="3"/>
  <c r="F598" i="3"/>
  <c r="E598" i="3"/>
  <c r="M594" i="3"/>
  <c r="L594" i="3"/>
  <c r="K594" i="3"/>
  <c r="J594" i="3"/>
  <c r="I594" i="3"/>
  <c r="G594" i="3"/>
  <c r="F594" i="3"/>
  <c r="E594" i="3"/>
  <c r="M579" i="3"/>
  <c r="L579" i="3"/>
  <c r="K579" i="3"/>
  <c r="J579" i="3"/>
  <c r="I579" i="3"/>
  <c r="G579" i="3"/>
  <c r="F579" i="3"/>
  <c r="E579" i="3"/>
  <c r="M576" i="3"/>
  <c r="L576" i="3"/>
  <c r="K576" i="3"/>
  <c r="J576" i="3"/>
  <c r="I576" i="3"/>
  <c r="G576" i="3"/>
  <c r="F576" i="3"/>
  <c r="E576" i="3"/>
  <c r="M572" i="3"/>
  <c r="L572" i="3"/>
  <c r="K572" i="3"/>
  <c r="J572" i="3"/>
  <c r="I572" i="3"/>
  <c r="G572" i="3"/>
  <c r="F572" i="3"/>
  <c r="E572" i="3"/>
  <c r="M557" i="3"/>
  <c r="L557" i="3"/>
  <c r="K557" i="3"/>
  <c r="J557" i="3"/>
  <c r="I557" i="3"/>
  <c r="G557" i="3"/>
  <c r="F557" i="3"/>
  <c r="E557" i="3"/>
  <c r="M554" i="3"/>
  <c r="L554" i="3"/>
  <c r="K554" i="3"/>
  <c r="J554" i="3"/>
  <c r="I554" i="3"/>
  <c r="G554" i="3"/>
  <c r="F554" i="3"/>
  <c r="E554" i="3"/>
  <c r="M550" i="3"/>
  <c r="L550" i="3"/>
  <c r="K550" i="3"/>
  <c r="J550" i="3"/>
  <c r="I550" i="3"/>
  <c r="G550" i="3"/>
  <c r="F550" i="3"/>
  <c r="E550" i="3"/>
  <c r="M535" i="3"/>
  <c r="L535" i="3"/>
  <c r="K535" i="3"/>
  <c r="J535" i="3"/>
  <c r="I535" i="3"/>
  <c r="G535" i="3"/>
  <c r="F535" i="3"/>
  <c r="E535" i="3"/>
  <c r="M532" i="3"/>
  <c r="L532" i="3"/>
  <c r="K532" i="3"/>
  <c r="J532" i="3"/>
  <c r="I532" i="3"/>
  <c r="G532" i="3"/>
  <c r="F532" i="3"/>
  <c r="E532" i="3"/>
  <c r="M528" i="3"/>
  <c r="L528" i="3"/>
  <c r="K528" i="3"/>
  <c r="J528" i="3"/>
  <c r="I528" i="3"/>
  <c r="G528" i="3"/>
  <c r="F528" i="3"/>
  <c r="E528" i="3"/>
  <c r="M513" i="3"/>
  <c r="L513" i="3"/>
  <c r="K513" i="3"/>
  <c r="J513" i="3"/>
  <c r="I513" i="3"/>
  <c r="G513" i="3"/>
  <c r="F513" i="3"/>
  <c r="E513" i="3"/>
  <c r="M510" i="3"/>
  <c r="L510" i="3"/>
  <c r="K510" i="3"/>
  <c r="J510" i="3"/>
  <c r="I510" i="3"/>
  <c r="G510" i="3"/>
  <c r="F510" i="3"/>
  <c r="E510" i="3"/>
  <c r="M506" i="3"/>
  <c r="L506" i="3"/>
  <c r="K506" i="3"/>
  <c r="J506" i="3"/>
  <c r="I506" i="3"/>
  <c r="G506" i="3"/>
  <c r="F506" i="3"/>
  <c r="E506" i="3"/>
  <c r="M491" i="3"/>
  <c r="L491" i="3"/>
  <c r="K491" i="3"/>
  <c r="J491" i="3"/>
  <c r="I491" i="3"/>
  <c r="G491" i="3"/>
  <c r="F491" i="3"/>
  <c r="E491" i="3"/>
  <c r="M488" i="3"/>
  <c r="L488" i="3"/>
  <c r="K488" i="3"/>
  <c r="J488" i="3"/>
  <c r="I488" i="3"/>
  <c r="G488" i="3"/>
  <c r="F488" i="3"/>
  <c r="E488" i="3"/>
  <c r="M484" i="3"/>
  <c r="L484" i="3"/>
  <c r="K484" i="3"/>
  <c r="J484" i="3"/>
  <c r="I484" i="3"/>
  <c r="G484" i="3"/>
  <c r="F484" i="3"/>
  <c r="E484" i="3"/>
  <c r="M469" i="3"/>
  <c r="L469" i="3"/>
  <c r="K469" i="3"/>
  <c r="J469" i="3"/>
  <c r="I469" i="3"/>
  <c r="G469" i="3"/>
  <c r="F469" i="3"/>
  <c r="E469" i="3"/>
  <c r="M466" i="3"/>
  <c r="L466" i="3"/>
  <c r="K466" i="3"/>
  <c r="J466" i="3"/>
  <c r="I466" i="3"/>
  <c r="G466" i="3"/>
  <c r="F466" i="3"/>
  <c r="E466" i="3"/>
  <c r="M462" i="3"/>
  <c r="L462" i="3"/>
  <c r="K462" i="3"/>
  <c r="J462" i="3"/>
  <c r="I462" i="3"/>
  <c r="G462" i="3"/>
  <c r="F462" i="3"/>
  <c r="E462" i="3"/>
  <c r="M447" i="3"/>
  <c r="L447" i="3"/>
  <c r="K447" i="3"/>
  <c r="J447" i="3"/>
  <c r="I447" i="3"/>
  <c r="G447" i="3"/>
  <c r="F447" i="3"/>
  <c r="E447" i="3"/>
  <c r="M444" i="3"/>
  <c r="L444" i="3"/>
  <c r="K444" i="3"/>
  <c r="J444" i="3"/>
  <c r="I444" i="3"/>
  <c r="G444" i="3"/>
  <c r="F444" i="3"/>
  <c r="E444" i="3"/>
  <c r="M440" i="3"/>
  <c r="L440" i="3"/>
  <c r="K440" i="3"/>
  <c r="J440" i="3"/>
  <c r="I440" i="3"/>
  <c r="G440" i="3"/>
  <c r="F440" i="3"/>
  <c r="E440" i="3"/>
  <c r="M425" i="3"/>
  <c r="L425" i="3"/>
  <c r="K425" i="3"/>
  <c r="J425" i="3"/>
  <c r="I425" i="3"/>
  <c r="G425" i="3"/>
  <c r="F425" i="3"/>
  <c r="E425" i="3"/>
  <c r="M422" i="3"/>
  <c r="L422" i="3"/>
  <c r="K422" i="3"/>
  <c r="J422" i="3"/>
  <c r="I422" i="3"/>
  <c r="G422" i="3"/>
  <c r="F422" i="3"/>
  <c r="E422" i="3"/>
  <c r="M418" i="3"/>
  <c r="L418" i="3"/>
  <c r="K418" i="3"/>
  <c r="J418" i="3"/>
  <c r="I418" i="3"/>
  <c r="G418" i="3"/>
  <c r="F418" i="3"/>
  <c r="E418" i="3"/>
  <c r="M403" i="3"/>
  <c r="L403" i="3"/>
  <c r="K403" i="3"/>
  <c r="J403" i="3"/>
  <c r="I403" i="3"/>
  <c r="G403" i="3"/>
  <c r="F403" i="3"/>
  <c r="E403" i="3"/>
  <c r="M400" i="3"/>
  <c r="L400" i="3"/>
  <c r="K400" i="3"/>
  <c r="J400" i="3"/>
  <c r="I400" i="3"/>
  <c r="G400" i="3"/>
  <c r="F400" i="3"/>
  <c r="E400" i="3"/>
  <c r="M380" i="3"/>
  <c r="L380" i="3"/>
  <c r="K380" i="3"/>
  <c r="J380" i="3"/>
  <c r="I380" i="3"/>
  <c r="G380" i="3"/>
  <c r="F380" i="3"/>
  <c r="E380" i="3"/>
  <c r="M377" i="3"/>
  <c r="L377" i="3"/>
  <c r="K377" i="3"/>
  <c r="J377" i="3"/>
  <c r="I377" i="3"/>
  <c r="G377" i="3"/>
  <c r="F377" i="3"/>
  <c r="E377" i="3"/>
  <c r="M373" i="3"/>
  <c r="L373" i="3"/>
  <c r="K373" i="3"/>
  <c r="J373" i="3"/>
  <c r="I373" i="3"/>
  <c r="G373" i="3"/>
  <c r="F373" i="3"/>
  <c r="E373" i="3"/>
  <c r="M358" i="3"/>
  <c r="L358" i="3"/>
  <c r="K358" i="3"/>
  <c r="J358" i="3"/>
  <c r="I358" i="3"/>
  <c r="G358" i="3"/>
  <c r="F358" i="3"/>
  <c r="E358" i="3"/>
  <c r="M355" i="3"/>
  <c r="L355" i="3"/>
  <c r="K355" i="3"/>
  <c r="J355" i="3"/>
  <c r="I355" i="3"/>
  <c r="G355" i="3"/>
  <c r="F355" i="3"/>
  <c r="E355" i="3"/>
  <c r="M351" i="3"/>
  <c r="L351" i="3"/>
  <c r="K351" i="3"/>
  <c r="J351" i="3"/>
  <c r="I351" i="3"/>
  <c r="G351" i="3"/>
  <c r="F351" i="3"/>
  <c r="E351" i="3"/>
  <c r="M336" i="3"/>
  <c r="L336" i="3"/>
  <c r="K336" i="3"/>
  <c r="J336" i="3"/>
  <c r="I336" i="3"/>
  <c r="G336" i="3"/>
  <c r="F336" i="3"/>
  <c r="E336" i="3"/>
  <c r="M333" i="3"/>
  <c r="L333" i="3"/>
  <c r="K333" i="3"/>
  <c r="J333" i="3"/>
  <c r="I333" i="3"/>
  <c r="G333" i="3"/>
  <c r="F333" i="3"/>
  <c r="E333" i="3"/>
  <c r="M329" i="3"/>
  <c r="L329" i="3"/>
  <c r="K329" i="3"/>
  <c r="J329" i="3"/>
  <c r="I329" i="3"/>
  <c r="G329" i="3"/>
  <c r="F329" i="3"/>
  <c r="E329" i="3"/>
  <c r="M314" i="3"/>
  <c r="L314" i="3"/>
  <c r="K314" i="3"/>
  <c r="J314" i="3"/>
  <c r="I314" i="3"/>
  <c r="G314" i="3"/>
  <c r="F314" i="3"/>
  <c r="E314" i="3"/>
  <c r="M311" i="3"/>
  <c r="L311" i="3"/>
  <c r="K311" i="3"/>
  <c r="J311" i="3"/>
  <c r="I311" i="3"/>
  <c r="G311" i="3"/>
  <c r="F311" i="3"/>
  <c r="E311" i="3"/>
  <c r="M307" i="3"/>
  <c r="L307" i="3"/>
  <c r="K307" i="3"/>
  <c r="J307" i="3"/>
  <c r="I307" i="3"/>
  <c r="G307" i="3"/>
  <c r="F307" i="3"/>
  <c r="E307" i="3"/>
  <c r="M292" i="3"/>
  <c r="L292" i="3"/>
  <c r="K292" i="3"/>
  <c r="J292" i="3"/>
  <c r="I292" i="3"/>
  <c r="G292" i="3"/>
  <c r="F292" i="3"/>
  <c r="E292" i="3"/>
  <c r="M289" i="3"/>
  <c r="L289" i="3"/>
  <c r="K289" i="3"/>
  <c r="J289" i="3"/>
  <c r="I289" i="3"/>
  <c r="G289" i="3"/>
  <c r="F289" i="3"/>
  <c r="E289" i="3"/>
  <c r="M285" i="3"/>
  <c r="L285" i="3"/>
  <c r="K285" i="3"/>
  <c r="J285" i="3"/>
  <c r="I285" i="3"/>
  <c r="G285" i="3"/>
  <c r="F285" i="3"/>
  <c r="E285" i="3"/>
  <c r="M270" i="3"/>
  <c r="L270" i="3"/>
  <c r="K270" i="3"/>
  <c r="J270" i="3"/>
  <c r="I270" i="3"/>
  <c r="G270" i="3"/>
  <c r="F270" i="3"/>
  <c r="E270" i="3"/>
  <c r="M267" i="3"/>
  <c r="L267" i="3"/>
  <c r="K267" i="3"/>
  <c r="J267" i="3"/>
  <c r="I267" i="3"/>
  <c r="G267" i="3"/>
  <c r="F267" i="3"/>
  <c r="E267" i="3"/>
  <c r="M247" i="3"/>
  <c r="L247" i="3"/>
  <c r="K247" i="3"/>
  <c r="J247" i="3"/>
  <c r="I247" i="3"/>
  <c r="G247" i="3"/>
  <c r="F247" i="3"/>
  <c r="E247" i="3"/>
  <c r="M244" i="3"/>
  <c r="L244" i="3"/>
  <c r="K244" i="3"/>
  <c r="J244" i="3"/>
  <c r="I244" i="3"/>
  <c r="G244" i="3"/>
  <c r="F244" i="3"/>
  <c r="E244" i="3"/>
  <c r="M240" i="3"/>
  <c r="L240" i="3"/>
  <c r="K240" i="3"/>
  <c r="J240" i="3"/>
  <c r="I240" i="3"/>
  <c r="G240" i="3"/>
  <c r="F240" i="3"/>
  <c r="E240" i="3"/>
  <c r="M225" i="3"/>
  <c r="L225" i="3"/>
  <c r="K225" i="3"/>
  <c r="J225" i="3"/>
  <c r="I225" i="3"/>
  <c r="G225" i="3"/>
  <c r="F225" i="3"/>
  <c r="E225" i="3"/>
  <c r="M222" i="3"/>
  <c r="L222" i="3"/>
  <c r="K222" i="3"/>
  <c r="J222" i="3"/>
  <c r="I222" i="3"/>
  <c r="G222" i="3"/>
  <c r="F222" i="3"/>
  <c r="E222" i="3"/>
  <c r="M218" i="3"/>
  <c r="L218" i="3"/>
  <c r="K218" i="3"/>
  <c r="J218" i="3"/>
  <c r="I218" i="3"/>
  <c r="G218" i="3"/>
  <c r="F218" i="3"/>
  <c r="E218" i="3"/>
  <c r="M203" i="3"/>
  <c r="L203" i="3"/>
  <c r="K203" i="3"/>
  <c r="J203" i="3"/>
  <c r="I203" i="3"/>
  <c r="G203" i="3"/>
  <c r="F203" i="3"/>
  <c r="E203" i="3"/>
  <c r="M200" i="3"/>
  <c r="L200" i="3"/>
  <c r="K200" i="3"/>
  <c r="J200" i="3"/>
  <c r="I200" i="3"/>
  <c r="G200" i="3"/>
  <c r="F200" i="3"/>
  <c r="E200" i="3"/>
  <c r="M196" i="3"/>
  <c r="L196" i="3"/>
  <c r="K196" i="3"/>
  <c r="J196" i="3"/>
  <c r="I196" i="3"/>
  <c r="G196" i="3"/>
  <c r="F196" i="3"/>
  <c r="E196" i="3"/>
  <c r="M181" i="3"/>
  <c r="L181" i="3"/>
  <c r="K181" i="3"/>
  <c r="J181" i="3"/>
  <c r="I181" i="3"/>
  <c r="G181" i="3"/>
  <c r="F181" i="3"/>
  <c r="E181" i="3"/>
  <c r="M178" i="3"/>
  <c r="L178" i="3"/>
  <c r="K178" i="3"/>
  <c r="J178" i="3"/>
  <c r="I178" i="3"/>
  <c r="G178" i="3"/>
  <c r="F178" i="3"/>
  <c r="E178" i="3"/>
  <c r="M174" i="3"/>
  <c r="L174" i="3"/>
  <c r="K174" i="3"/>
  <c r="J174" i="3"/>
  <c r="I174" i="3"/>
  <c r="G174" i="3"/>
  <c r="F174" i="3"/>
  <c r="E174" i="3"/>
  <c r="M159" i="3"/>
  <c r="L159" i="3"/>
  <c r="K159" i="3"/>
  <c r="J159" i="3"/>
  <c r="I159" i="3"/>
  <c r="G159" i="3"/>
  <c r="F159" i="3"/>
  <c r="E159" i="3"/>
  <c r="M156" i="3"/>
  <c r="L156" i="3"/>
  <c r="K156" i="3"/>
  <c r="J156" i="3"/>
  <c r="I156" i="3"/>
  <c r="G156" i="3"/>
  <c r="F156" i="3"/>
  <c r="E156" i="3"/>
  <c r="M137" i="3"/>
  <c r="L137" i="3"/>
  <c r="K137" i="3"/>
  <c r="J137" i="3"/>
  <c r="I137" i="3"/>
  <c r="G137" i="3"/>
  <c r="F137" i="3"/>
  <c r="E137" i="3"/>
  <c r="M134" i="3"/>
  <c r="L134" i="3"/>
  <c r="K134" i="3"/>
  <c r="J134" i="3"/>
  <c r="I134" i="3"/>
  <c r="G134" i="3"/>
  <c r="F134" i="3"/>
  <c r="E134" i="3"/>
  <c r="M130" i="3"/>
  <c r="L130" i="3"/>
  <c r="K130" i="3"/>
  <c r="J130" i="3"/>
  <c r="I130" i="3"/>
  <c r="G130" i="3"/>
  <c r="F130" i="3"/>
  <c r="E130" i="3"/>
  <c r="M115" i="3"/>
  <c r="L115" i="3"/>
  <c r="K115" i="3"/>
  <c r="J115" i="3"/>
  <c r="I115" i="3"/>
  <c r="G115" i="3"/>
  <c r="F115" i="3"/>
  <c r="E115" i="3"/>
  <c r="M112" i="3"/>
  <c r="L112" i="3"/>
  <c r="K112" i="3"/>
  <c r="J112" i="3"/>
  <c r="I112" i="3"/>
  <c r="G112" i="3"/>
  <c r="F112" i="3"/>
  <c r="E112" i="3"/>
  <c r="M108" i="3"/>
  <c r="L108" i="3"/>
  <c r="K108" i="3"/>
  <c r="J108" i="3"/>
  <c r="I108" i="3"/>
  <c r="G108" i="3"/>
  <c r="F108" i="3"/>
  <c r="E108" i="3"/>
  <c r="M93" i="3"/>
  <c r="L93" i="3"/>
  <c r="K93" i="3"/>
  <c r="J93" i="3"/>
  <c r="I93" i="3"/>
  <c r="G93" i="3"/>
  <c r="F93" i="3"/>
  <c r="E93" i="3"/>
  <c r="M90" i="3"/>
  <c r="L90" i="3"/>
  <c r="K90" i="3"/>
  <c r="J90" i="3"/>
  <c r="I90" i="3"/>
  <c r="G90" i="3"/>
  <c r="F90" i="3"/>
  <c r="E90" i="3"/>
  <c r="M86" i="3"/>
  <c r="L86" i="3"/>
  <c r="K86" i="3"/>
  <c r="J86" i="3"/>
  <c r="I86" i="3"/>
  <c r="G86" i="3"/>
  <c r="F86" i="3"/>
  <c r="E86" i="3"/>
  <c r="M71" i="3"/>
  <c r="L71" i="3"/>
  <c r="K71" i="3"/>
  <c r="J71" i="3"/>
  <c r="I71" i="3"/>
  <c r="G71" i="3"/>
  <c r="F71" i="3"/>
  <c r="E71" i="3"/>
  <c r="M68" i="3"/>
  <c r="L68" i="3"/>
  <c r="K68" i="3"/>
  <c r="J68" i="3"/>
  <c r="I68" i="3"/>
  <c r="G68" i="3"/>
  <c r="F68" i="3"/>
  <c r="E68" i="3"/>
  <c r="M64" i="3"/>
  <c r="L64" i="3"/>
  <c r="K64" i="3"/>
  <c r="J64" i="3"/>
  <c r="I64" i="3"/>
  <c r="G64" i="3"/>
  <c r="F64" i="3"/>
  <c r="E64" i="3"/>
  <c r="M56" i="3"/>
  <c r="L56" i="3"/>
  <c r="K56" i="3"/>
  <c r="J56" i="3"/>
  <c r="I56" i="3"/>
  <c r="G56" i="3"/>
  <c r="F56" i="3"/>
  <c r="M252" i="3" l="1"/>
  <c r="K252" i="3"/>
  <c r="J250" i="3"/>
  <c r="L12" i="3"/>
  <c r="K11" i="3"/>
  <c r="G10" i="3"/>
  <c r="I10" i="3"/>
  <c r="G12" i="3"/>
  <c r="M11" i="3"/>
  <c r="F11" i="3"/>
  <c r="F10" i="3"/>
  <c r="L11" i="3"/>
  <c r="F12" i="3"/>
  <c r="L10" i="3"/>
  <c r="J10" i="3"/>
  <c r="E11" i="3"/>
  <c r="I11" i="3"/>
  <c r="J11" i="3"/>
  <c r="G11" i="3"/>
  <c r="M12" i="3"/>
  <c r="M54" i="3"/>
  <c r="G54" i="3"/>
  <c r="I54" i="3"/>
  <c r="J54" i="3"/>
  <c r="E54" i="3"/>
  <c r="E9" i="3" s="1"/>
  <c r="F54" i="3"/>
  <c r="K54" i="3"/>
  <c r="L54" i="3"/>
  <c r="J49" i="3"/>
  <c r="I49" i="3"/>
  <c r="J46" i="3"/>
  <c r="I46" i="3"/>
  <c r="J42" i="3"/>
  <c r="I42" i="3"/>
  <c r="F49" i="3"/>
  <c r="E49" i="3"/>
  <c r="F46" i="3"/>
  <c r="E46" i="3"/>
  <c r="F42" i="3"/>
  <c r="E42" i="3"/>
  <c r="M10" i="3" l="1"/>
  <c r="J27" i="3"/>
  <c r="I27" i="3"/>
  <c r="E24" i="3"/>
  <c r="E27" i="3"/>
  <c r="J20" i="3"/>
  <c r="F20" i="3"/>
  <c r="F24" i="3"/>
  <c r="I20" i="3"/>
  <c r="I24" i="3"/>
  <c r="E20" i="3"/>
  <c r="F27" i="3"/>
  <c r="J24" i="3"/>
  <c r="F52" i="3"/>
  <c r="K52" i="3"/>
  <c r="I52" i="3"/>
  <c r="I7" i="3" s="1"/>
  <c r="K250" i="3"/>
  <c r="G52" i="3"/>
  <c r="L52" i="3"/>
  <c r="L7" i="3" s="1"/>
  <c r="J52" i="3"/>
  <c r="J7" i="3" s="1"/>
  <c r="M250" i="3"/>
  <c r="M52" i="3"/>
  <c r="E52" i="3"/>
  <c r="I9" i="3"/>
  <c r="J9" i="3"/>
  <c r="F9" i="3"/>
  <c r="M49" i="3"/>
  <c r="L49" i="3"/>
  <c r="K49" i="3"/>
  <c r="G49" i="3"/>
  <c r="M46" i="3"/>
  <c r="L46" i="3"/>
  <c r="K46" i="3"/>
  <c r="G46" i="3"/>
  <c r="M42" i="3"/>
  <c r="L42" i="3"/>
  <c r="K42" i="3"/>
  <c r="G42" i="3"/>
  <c r="M7" i="3" l="1"/>
  <c r="L27" i="3"/>
  <c r="M27" i="3"/>
  <c r="K20" i="3"/>
  <c r="G24" i="3"/>
  <c r="K24" i="3"/>
  <c r="L20" i="3"/>
  <c r="M20" i="3"/>
  <c r="G27" i="3"/>
  <c r="G20" i="3"/>
  <c r="L24" i="3"/>
  <c r="M24" i="3"/>
  <c r="K27" i="3"/>
  <c r="E7" i="3"/>
  <c r="F7" i="3"/>
  <c r="K9" i="3" l="1"/>
  <c r="G9" i="3"/>
  <c r="M9" i="3"/>
  <c r="L9" i="3"/>
  <c r="G7" i="3" l="1"/>
  <c r="K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98" authorId="0" shapeId="0" xr:uid="{10EE3951-733D-4CDE-8320-FE69D803C7EA}">
      <text>
        <r>
          <rPr>
            <b/>
            <sz val="9"/>
            <color indexed="81"/>
            <rFont val="Tahoma"/>
            <family val="2"/>
            <charset val="186"/>
          </rPr>
          <t>Author:</t>
        </r>
        <r>
          <rPr>
            <sz val="9"/>
            <color indexed="81"/>
            <rFont val="Tahoma"/>
            <family val="2"/>
            <charset val="186"/>
          </rPr>
          <t xml:space="preserve">
SIVA 2024. gads 48 400, 2025. gads 12 100, kopā 60 500</t>
        </r>
      </text>
    </comment>
  </commentList>
</comments>
</file>

<file path=xl/sharedStrings.xml><?xml version="1.0" encoding="utf-8"?>
<sst xmlns="http://schemas.openxmlformats.org/spreadsheetml/2006/main" count="1920" uniqueCount="96">
  <si>
    <t>Nepieciešamais papildu finansējums</t>
  </si>
  <si>
    <t>Pašvaldību budžets</t>
  </si>
  <si>
    <t>x</t>
  </si>
  <si>
    <t>valsts pamatfunkciju īstenošana</t>
  </si>
  <si>
    <t>valsts sociālās apdrošināšanas speciālais budžets</t>
  </si>
  <si>
    <t>Eiropas Savienības politiku instrumentu un pārējās ārvalstu finanšu palīdzības līdzfinansēto projektu un pasākumu īstenošana</t>
  </si>
  <si>
    <t>18. Labklājības ministrija</t>
  </si>
  <si>
    <t>21.Vides aizsardzības un reģionālās attīstības ministrija</t>
  </si>
  <si>
    <t>29.Veselības ministrija</t>
  </si>
  <si>
    <t>Vidēja termiņa budžeta ietvara likums, kopā, t.sk.:</t>
  </si>
  <si>
    <t>Vidēja termiņa budžeta ietvara likumā plānotais finansējums</t>
  </si>
  <si>
    <r>
      <t xml:space="preserve">Pasākuma īstenošanas gads
</t>
    </r>
    <r>
      <rPr>
        <i/>
        <sz val="10"/>
        <rFont val="Times New Roman"/>
        <family val="1"/>
        <charset val="186"/>
      </rPr>
      <t>(ja pasākuma īstenošana ir terminēta)</t>
    </r>
  </si>
  <si>
    <t>Budžeta programmas (apakšprogrammas) kods un nosaukums</t>
  </si>
  <si>
    <t>Pasākums</t>
  </si>
  <si>
    <t>Pielikums</t>
  </si>
  <si>
    <t>Rīcības plāns ilgtermiņa aprūpes pakalpojumu pieejamības un attīstības veicināšanai</t>
  </si>
  <si>
    <t>KOPĀ</t>
  </si>
  <si>
    <t>Rīcības plānā iekļauto uzdevumu īstenošanai nepieciešamais valsts un pašvaldību budžeta finansējums (euro)</t>
  </si>
  <si>
    <t>Nodrošināt minimālo sociālo pakalpojumu grozu un tā ietvaros ilgtermiņa aprūpes pakalpojumu pieejamību pašvaldībā</t>
  </si>
  <si>
    <t xml:space="preserve">Nodrošināt veselības un sociālās aprūpes pakalpojumu integritāti ilgtermiņa aprūpes pakalpojumos </t>
  </si>
  <si>
    <t xml:space="preserve">Paplašināt inovatīvas pieejas  aprūpes pakalpojumos, tai skaitā pielietojot tehnoloģiskos risinājumus </t>
  </si>
  <si>
    <t xml:space="preserve">Uzlabot personu ar GRT patstāvīgās dzīves iespējas </t>
  </si>
  <si>
    <t xml:space="preserve">Izveidot sociālo pakalpojumu sniedzēju infrastruktūras sakārtošanas finansēšanas programmas </t>
  </si>
  <si>
    <t>Uzlabot tehnisko palīglīdzekļu un tehnoloģiju nodrošinājumu (funkcionālās gultas, pacēlāji, slīdpalagi, slīddēļi, vertikalizatori u.c.) aprūpes institūcijās</t>
  </si>
  <si>
    <t>Uzlabot tehnisko palīglīdzekļu, digitālo un tehnoloģisko risinājumu pieejamību</t>
  </si>
  <si>
    <r>
      <rPr>
        <b/>
        <i/>
        <sz val="12"/>
        <rFont val="Times New Roman"/>
        <family val="1"/>
        <charset val="186"/>
      </rPr>
      <t xml:space="preserve">Aprūpētāji/ Formālie aprūpētāji </t>
    </r>
    <r>
      <rPr>
        <b/>
        <sz val="12"/>
        <rFont val="Times New Roman"/>
        <family val="1"/>
        <charset val="186"/>
      </rPr>
      <t xml:space="preserve">
Nodrošināt pietiekamu darbinieku skaitu un  konkurētspējīgu atalgojumu </t>
    </r>
  </si>
  <si>
    <r>
      <rPr>
        <b/>
        <i/>
        <sz val="12"/>
        <rFont val="Times New Roman"/>
        <family val="1"/>
        <charset val="186"/>
      </rPr>
      <t xml:space="preserve">Aprūpētāji/ Neformālie aprūpētāji </t>
    </r>
    <r>
      <rPr>
        <b/>
        <sz val="12"/>
        <rFont val="Times New Roman"/>
        <family val="1"/>
        <charset val="186"/>
      </rPr>
      <t xml:space="preserve">
Ieviest atbalsta sistēmu neformālajiem aprūpētājiem</t>
    </r>
  </si>
  <si>
    <t>Informatīvi Sadalījumā pa budžeta resoriem</t>
  </si>
  <si>
    <r>
      <t xml:space="preserve">turpmākajā laikposmā līdz pasākuma pabeigšanai </t>
    </r>
    <r>
      <rPr>
        <i/>
        <sz val="10"/>
        <rFont val="Times New Roman"/>
        <family val="1"/>
        <charset val="186"/>
      </rPr>
      <t>(ja pasākuma īstenošana ir terminēta)</t>
    </r>
  </si>
  <si>
    <t>apakšprogramma 05.63.00 „Dotācija biedrībām, nodibinājumiem un reliģiskām organizācijām”</t>
  </si>
  <si>
    <t>05.01.00 Sociālās rehabilitācijas valsts programmas</t>
  </si>
  <si>
    <t>apakšprogramma 70.50.00 “Tehniskā palīdzība ERAF, ESF+, KF, TPF finansējuma apgūšanai (2021-2027)”</t>
  </si>
  <si>
    <t>jauna LM apakšprogramma</t>
  </si>
  <si>
    <r>
      <t xml:space="preserve">Pasākums tiek veikts iestādes administratīvās kapacitātes ietvaros. Šādi pasākumi tabulā tiek atzīmēti ar </t>
    </r>
    <r>
      <rPr>
        <b/>
        <sz val="18"/>
        <rFont val="Times New Roman"/>
        <family val="1"/>
        <charset val="186"/>
      </rPr>
      <t>**</t>
    </r>
    <r>
      <rPr>
        <sz val="12"/>
        <rFont val="Times New Roman"/>
        <family val="1"/>
        <charset val="186"/>
      </rPr>
      <t xml:space="preserve"> atzīmi un aprēķinā izadlīt finansējumu šī pasākuma īstenošanai nav iespējams.</t>
    </r>
  </si>
  <si>
    <t>63.08.00 “Eiropas Sociālā fonda Plus (ESF+) projektu un pasākumu īstenošana (2021.-2027.)”</t>
  </si>
  <si>
    <t>63.08.00 “Eiropas Sociālā fonda Plus (ESF+) projektu un pasākumu īstenošana (2021.-2027.)” (pasākumaam finansējums iekļauts 9. pasākuma izdevumos)</t>
  </si>
  <si>
    <t>63.08.00 apakšprogramma “Eiropas Sociālā fonda Plus (ESF+) projektu un pasākumu īstenošana (2021-2027)”</t>
  </si>
  <si>
    <t>13. Finanšu ministrija</t>
  </si>
  <si>
    <t>08. Sabiedrības integrācijas fonds</t>
  </si>
  <si>
    <t>74.06.00 "Atveseļošanas un noturības mehānisma (ANM) projekti un pasākumi"</t>
  </si>
  <si>
    <t>63.08.00 “Eiropas Sociālā fonda Plus (ESF+) projektu un pasākumu īstenošana (2021-2027)”.</t>
  </si>
  <si>
    <t>Harmonizēt sociālo pakalpojumu jomā lietojamos terminus ar ES normatīvos iekļautajiem terminiem un to definīcijām **</t>
  </si>
  <si>
    <t>Pārskatīt ilgtermiņa aprūpes pakalpojumu nodrošināšanas  procesus  regulējošos normatīvos  aktus **</t>
  </si>
  <si>
    <t>Pilnveidot pakalpojumu  kvalitātes novērtēšanu un nodrošināt to ievērošanas uzraudzību **</t>
  </si>
  <si>
    <t>Nodrošināt klientu pašaprūpes spējām un objektīvajām vajadzībām atbilstošus sociālos pakalpojumus *</t>
  </si>
  <si>
    <t>Veicināt sabiedrības informēšanu un ilgtermiņa aprūpes speciālistu profesijas prestiža paaugstināšanu **</t>
  </si>
  <si>
    <r>
      <rPr>
        <b/>
        <i/>
        <sz val="12"/>
        <rFont val="Times New Roman"/>
        <family val="1"/>
        <charset val="186"/>
      </rPr>
      <t xml:space="preserve">Aprūpētāji/ Formālie aprūpētāji </t>
    </r>
    <r>
      <rPr>
        <b/>
        <sz val="12"/>
        <rFont val="Times New Roman"/>
        <family val="1"/>
        <charset val="186"/>
      </rPr>
      <t xml:space="preserve">
Uzlabot kvalifikācijas celšanas pasākumu atbilstību sociālo pakalpojumu sniegšanas vajadzībām </t>
    </r>
  </si>
  <si>
    <r>
      <rPr>
        <b/>
        <i/>
        <sz val="12"/>
        <rFont val="Times New Roman"/>
        <family val="1"/>
        <charset val="186"/>
      </rPr>
      <t xml:space="preserve">Aprūpētāji/ Formālie aprūpētāji </t>
    </r>
    <r>
      <rPr>
        <b/>
        <sz val="12"/>
        <rFont val="Times New Roman"/>
        <family val="1"/>
        <charset val="186"/>
      </rPr>
      <t xml:space="preserve">
Paaugstināt aprūpē iesaistītā personāla  kompetenci (aprūpētāju/ māsu palīgu/medicīnas māsu) </t>
    </r>
  </si>
  <si>
    <r>
      <rPr>
        <b/>
        <i/>
        <sz val="12"/>
        <rFont val="Times New Roman"/>
        <family val="1"/>
        <charset val="186"/>
      </rPr>
      <t xml:space="preserve">Aprūpētāji/ Formālie aprūpētāji </t>
    </r>
    <r>
      <rPr>
        <b/>
        <sz val="12"/>
        <rFont val="Times New Roman"/>
        <family val="1"/>
        <charset val="186"/>
      </rPr>
      <t xml:space="preserve">
Nodrošināt viegli uztveramu, vienotu rīcības algoritmu risku iestāšanās gadījumos izmantošanu aprūpes procesā **</t>
    </r>
  </si>
  <si>
    <r>
      <rPr>
        <b/>
        <i/>
        <sz val="12"/>
        <rFont val="Times New Roman"/>
        <family val="1"/>
        <charset val="186"/>
      </rPr>
      <t xml:space="preserve">Aprūpētāji/ Formālie aprūpētāji </t>
    </r>
    <r>
      <rPr>
        <b/>
        <sz val="12"/>
        <rFont val="Times New Roman"/>
        <family val="1"/>
        <charset val="186"/>
      </rPr>
      <t xml:space="preserve">
Veicināt atbalsta pieejamību sociālo pakalpojumu sniedzēju darbiniekiem **</t>
    </r>
  </si>
  <si>
    <r>
      <rPr>
        <b/>
        <i/>
        <sz val="12"/>
        <rFont val="Times New Roman"/>
        <family val="1"/>
        <charset val="186"/>
      </rPr>
      <t xml:space="preserve">Aprūpētāji/ Formālie aprūpētāji </t>
    </r>
    <r>
      <rPr>
        <b/>
        <sz val="12"/>
        <rFont val="Times New Roman"/>
        <family val="1"/>
        <charset val="186"/>
      </rPr>
      <t xml:space="preserve">
Veicināt labās prakses piemēru izplatīšanu un popularizēšanu **</t>
    </r>
  </si>
  <si>
    <r>
      <rPr>
        <b/>
        <i/>
        <sz val="12"/>
        <rFont val="Times New Roman"/>
        <family val="1"/>
        <charset val="186"/>
      </rPr>
      <t xml:space="preserve">Aprūpētāji/ Neformālie aprūpētāji </t>
    </r>
    <r>
      <rPr>
        <b/>
        <sz val="12"/>
        <rFont val="Times New Roman"/>
        <family val="1"/>
        <charset val="186"/>
      </rPr>
      <t xml:space="preserve">
Veicināt brīvprātīgā darba attīstību ilgtermiņa aprūpē **</t>
    </r>
  </si>
  <si>
    <r>
      <rPr>
        <b/>
        <i/>
        <sz val="12"/>
        <rFont val="Times New Roman"/>
        <family val="1"/>
        <charset val="186"/>
      </rPr>
      <t xml:space="preserve">Aprūpētāji/ Neformālie aprūpētāji </t>
    </r>
    <r>
      <rPr>
        <b/>
        <sz val="12"/>
        <rFont val="Times New Roman"/>
        <family val="1"/>
        <charset val="186"/>
      </rPr>
      <t xml:space="preserve">
Veicināt darba devēju izpratni par iekļaujošu darba apstākļu ieviešanu/nozīmi, īpaši situācijās, kad darbiniekam jāaprūpē pilngadīga persona ģimenes loceklis **</t>
    </r>
  </si>
  <si>
    <r>
      <rPr>
        <b/>
        <i/>
        <sz val="12"/>
        <rFont val="Times New Roman"/>
        <family val="1"/>
        <charset val="186"/>
      </rPr>
      <t>Ilgtermiņa aprūpes pārvaldība, uzraudzība un ziņošana un digitālie risinājumi</t>
    </r>
    <r>
      <rPr>
        <b/>
        <sz val="12"/>
        <rFont val="Times New Roman"/>
        <family val="1"/>
        <charset val="186"/>
      </rPr>
      <t xml:space="preserve">
Izveidot nacionālo ilgtermiņa aprūpes  kontaktpunktu **</t>
    </r>
  </si>
  <si>
    <r>
      <rPr>
        <b/>
        <i/>
        <sz val="12"/>
        <rFont val="Times New Roman"/>
        <family val="1"/>
        <charset val="186"/>
      </rPr>
      <t xml:space="preserve">Ilgtermiņa aprūpes pārvaldība, uzraudzība un ziņošana un digitālie risinājumi </t>
    </r>
    <r>
      <rPr>
        <b/>
        <sz val="12"/>
        <rFont val="Times New Roman"/>
        <family val="1"/>
        <charset val="186"/>
      </rPr>
      <t xml:space="preserve">
Uzlabot sociālo pakalpojumu sniegšanas un darbinieku  resursu pieejamības plānošanas sistēmas *</t>
    </r>
  </si>
  <si>
    <r>
      <rPr>
        <b/>
        <i/>
        <sz val="12"/>
        <rFont val="Times New Roman"/>
        <family val="1"/>
        <charset val="186"/>
      </rPr>
      <t>Ilgtermiņa aprūpes pārvaldība, uzraudzība un ziņošana un digitālie risinājumi</t>
    </r>
    <r>
      <rPr>
        <b/>
        <sz val="12"/>
        <rFont val="Times New Roman"/>
        <family val="1"/>
        <charset val="186"/>
      </rPr>
      <t xml:space="preserve">
Veicināt digitālo risinājumu izmantošanu pakalpojumu sniedzēju darba organizācijā (pārvaldība, uzraudzība, plānošana, izpilde) **</t>
    </r>
  </si>
  <si>
    <r>
      <rPr>
        <b/>
        <i/>
        <sz val="12"/>
        <rFont val="Times New Roman"/>
        <family val="1"/>
        <charset val="186"/>
      </rPr>
      <t>Ilgtermiņa aprūpes pārvaldība, uzraudzība un ziņošana un digitālie risinājumi</t>
    </r>
    <r>
      <rPr>
        <b/>
        <sz val="12"/>
        <rFont val="Times New Roman"/>
        <family val="1"/>
        <charset val="186"/>
      </rPr>
      <t xml:space="preserve">
Uzlabot informācijas apriti starp speciālistiem un resoriem **</t>
    </r>
  </si>
  <si>
    <r>
      <rPr>
        <b/>
        <i/>
        <sz val="12"/>
        <rFont val="Times New Roman"/>
        <family val="1"/>
        <charset val="186"/>
      </rPr>
      <t>Ilgtermiņa aprūpes pārvaldība, uzraudzība un ziņošana un digitālie risinājumi</t>
    </r>
    <r>
      <rPr>
        <b/>
        <sz val="12"/>
        <rFont val="Times New Roman"/>
        <family val="1"/>
        <charset val="186"/>
      </rPr>
      <t xml:space="preserve">
Veicināt Eiropas “Zaļā kursa” principu piemērošanu sociālo pakalpojumu sniedzēju institūcijās **</t>
    </r>
  </si>
  <si>
    <t>Pasākums tiek veikts iestādes administratīvās kapacitātes ietvaros. Šādi pasākumi tabulā tiek atzīmēti ar ** atzīmi un aprēķinā izadlīt finansējumu šī pasākuma īstenošanai nav iespējams.</t>
  </si>
  <si>
    <t>Komentārs</t>
  </si>
  <si>
    <t>https://tapportals.mk.gov.lv/annotation/4c184433-7d5d-4abc-b092-154f4f1d2c3c
https://tapportals.mk.gov.lv/annotation/7881a805-30a8-47b9-b307-752e69f57c83</t>
  </si>
  <si>
    <t>Finansējums atbilstoši 22-TA-1080 Tiesību akta projekta "Grozījumi Sociālo pakalpojumu un sociālās palīdzības likumā" sākotnējās ietekmes (ex-ante) novērtējuma ziņojuma/anotācijas 3. sadaļai (I daļa).</t>
  </si>
  <si>
    <t xml:space="preserve">Valsts līdzfinansējums SAC TPL iegādei. Plānots uz 1 klienta vietu (4.aprūpes līmenis) 3000 euro 5 gadu periodā (600 euro gadā). 
Atbilstoši Pārskatam par sociālajiem pakalpojumiem un sociālo palīdzību pašvaldībā 2022.gadā pakalpojumu nodrošina 9 534 personām (8999 pilngadīgām personām un  535 bērniem).
1/4 daļa 4.aprūpes līmenis, t.i. 2 384 personas ar smagiem kustību traucējumiem (“guļoši”).
Aprēķins: 2 384 klientu vietas/personas  x 600 euro = 1 430 400 euro gadā. </t>
  </si>
  <si>
    <t>Līdzfinansējums pašvaldībām veselības punktu izveidošanai ilgstošas sociālās aprūpes un sociālās rehabilitācijas institūcijās.
Aprēķins: 60 institūcijas (ar klientu vietu skaitu 49 un vairāk) x 30 000 euro = 1 800 000 euro.</t>
  </si>
  <si>
    <r>
      <t>Atsevišķiem pasākumiem šobrīd nav  iespējams izdalīt konkrētu finansējumu, jo to īstenošana izriet no lielāka pasākuma. Šādi pasākumi tabulā tiek atzīmēti ar</t>
    </r>
    <r>
      <rPr>
        <b/>
        <sz val="12"/>
        <rFont val="Times New Roman"/>
        <family val="1"/>
        <charset val="186"/>
      </rPr>
      <t xml:space="preserve"> </t>
    </r>
    <r>
      <rPr>
        <b/>
        <sz val="18"/>
        <rFont val="Times New Roman"/>
        <family val="1"/>
        <charset val="186"/>
      </rPr>
      <t xml:space="preserve">* </t>
    </r>
    <r>
      <rPr>
        <sz val="12"/>
        <rFont val="Times New Roman"/>
        <family val="1"/>
        <charset val="186"/>
      </rPr>
      <t>atzīmi un aprēķinā iekļauts 0 finansējums.</t>
    </r>
  </si>
  <si>
    <t>apakšprogramma 97.01.00 "Labklājības nozares vadība un politikas plānošana"</t>
  </si>
  <si>
    <t>apakšprogramma 97.00.00 Nozaru vadība un
politikas plānošana</t>
  </si>
  <si>
    <t>Kopsavilkums par plānā iekļauto uzdevumu īstenošanai nepieciešamo valsts un pašvaldību budžeta finansējum (euro)</t>
  </si>
  <si>
    <t>Ieviest jaunus sociālo pakalpojumu apmaksas modeļus**</t>
  </si>
  <si>
    <t>Veicināt ģimeniskai videi pietuvināta pakalpojuma veidošanu pilngadīgām personām</t>
  </si>
  <si>
    <t xml:space="preserve">Izvērtēt sociālo pakalpojumu samaksas kārtību </t>
  </si>
  <si>
    <t>Sociālās aprūpes informatīvās sistēmas (e-aprūpe) projekta  izmaksas pagaidām nav aprēķinātas, notiek priekšizpēte, indikatīvi tie būtu apmēram  3,5 miljoni eiro. Līdzekļus paredzēts pieprasīt  Eiropas  Savienības kohēzijas politikas programmas 2021. – 2027. gadam 1.3.1. specifiskā atbalsta mērķa „Izmantot digitalizācijas priekšrocības iedzīvotājiem, uzņēmumiem, pētniecības organizācijām un publiskajām iestādēm” 1.3.1.1. pasākuma „ IKT risinājumu un pakalpojumu attīstība un iespēju radīšana privātajam sektoram” ietvaros</t>
  </si>
  <si>
    <r>
      <t xml:space="preserve">turpmāk ik gadu </t>
    </r>
    <r>
      <rPr>
        <i/>
        <sz val="10"/>
        <rFont val="Times New Roman"/>
        <family val="1"/>
        <charset val="186"/>
      </rPr>
      <t>(ja pasākuma izpilde nav terminēta)</t>
    </r>
  </si>
  <si>
    <t>Pasākums SAM 4.4.1.1. projekta "Atbalsts jaunām pieejām sabiedrībā balstītu sociālo pakalpojumu sniegšanā" ietvaros. https://tapportals.mk.gov.lv/annotation/f23d7278-3348-4cb7-89ab-2c4cec409bfa</t>
  </si>
  <si>
    <t>Pasākums tiek īstenots  4.3.5.4. pasākuma "Profesionāla un mūsdienīga sociālā darba attīstība" projekta ietvaros, plānotas ilgstošas sociālās aprūpes institūciju aprūpētāju apmācības, nodrošinot mācības līdz 880 personām..</t>
  </si>
  <si>
    <t xml:space="preserve">97.02.00 "Nozares centralizēto funkciju izpilde" </t>
  </si>
  <si>
    <t>Papildus nepieciešamais finansējums saskaņā ar Ministru kabineta 10.01.2023. rīkojumu Nr. 8 "Par konceptuālo ziņojumu "Par atbalsta personas lēmumu pieņemšanā pakalpojuma ieviešanu"" (turpmāk - ziņojums):
2025. gadā 1 539 434 euro;
2026. gadā 2 028 807 euro; 
2027. gadā 2 677 131 euro;
2028. gadā 3 528 447 euro;
2029. gadā (un turpmāk ik gadu) 4 648 930 euro.
Ņemot vērā, ka valsts budžetā, kopš 2024. gada ir pieejams finansējums šim pakalpojumam, bet mazākā apjomā nekā tas norādīts ziņojumā, tad koriģēts papildu nepieciešamais finansējums:
2025. gadā 910 113 euro (1 539 434 euro - 629 321 euro);
2026. gadā 1 399 486 euro (2 028 807 euro - 629 321 euro);
2027. gadā 2 047 810 euro (2 677 131 euro - 629 321 euro);
2028. gadā 2 899 126 euro (3 528 447 euro - 629 321 euro);
2029. gadā (un turpmāk ik gadu) 4 019 609 euro (4 648 930 euro - 629 321 euro).</t>
  </si>
  <si>
    <t xml:space="preserve">Vidēja termiņa budžeta ietvara likumā plānotais finansējums - TPL esošais finansējums valsts budžetā.
Nepieciešamais papildu finansējums (avots): Ministru kabineta 15.12.2020. rīkojums Nr. 774 "Par konceptuālo ziņojumu "Par situāciju paliatīvajā aprūpē Latvijā un nepieciešamajām izmaiņām paliatīvās aprūpes pakalpojumu pieejamības nodrošināšanā"" 9. risinājuma ietekme uz valsts budžetu:
1) 2025. gadā 1 215 265 euro;
2) 2026. gadā 1 538 923 euro;
3) 2027. gadā (un turpmāk ik gadu) 1 862 580 euro.
</t>
  </si>
  <si>
    <t xml:space="preserve">1) Pasākums tiek veikts 2024.gadā noslēgtā līguma  starp Labklājības ministriju un biedrību „Latvijas Samariešu apvienība” ietvaros, nodrošinot pētījumu par ārvalstu pieredzi labklājības nozarei aktuālos jautājumos, kas skar ilgtermiņa aprūpes nodrošināšanu – “Kopšanas apdrošināšana” un “Pašaprūpes novērtējuma instrumenti” veikšanu. 
2) Pasākuma ietvaros tiek veikts pētījums par ilgtermiņa sociālās aprūpes finansēšanas modeļiem un izstrādāti priekšlikumi ilgtspējīga finansēšanas modeļa ieviešanai. </t>
  </si>
  <si>
    <t>apakšprogrammā 74.07.00 "Atveseļošanas un noturības mehānisma (ANM) finansējums projektu un pasākumu īstenotājiem"</t>
  </si>
  <si>
    <r>
      <rPr>
        <b/>
        <i/>
        <sz val="12"/>
        <rFont val="Times New Roman"/>
        <family val="1"/>
        <charset val="186"/>
      </rPr>
      <t>Ilgtermiņa aprūpes pārvaldība, uzraudzība un ziņošana un digitālie risinājumi*</t>
    </r>
    <r>
      <rPr>
        <b/>
        <sz val="12"/>
        <rFont val="Times New Roman"/>
        <family val="1"/>
        <charset val="186"/>
      </rPr>
      <t xml:space="preserve">
Paplašināt  digitālos rīku izmantošanu  aprūpes procesa plānošanā un uzraudzībā </t>
    </r>
  </si>
  <si>
    <t>apakšprogramma 97.01.00 "Labklājības nozares vadība un politikas plānošana"**</t>
  </si>
  <si>
    <t>apakšprogramma 05.37.00 Sociālās integrācijas valsts aģentūras administrēšana un profesionālās un sociālās rehabilitācijas pakalpojumu nodrošināšana</t>
  </si>
  <si>
    <t xml:space="preserve">Pasākums iek īstenots SAM 4.3.4.3. projekta “Izvērtējumi pierādījumos balstītas sociālās politikas pilnveidei” ietvaros. 
Atbalsta sistēmas veidošana  neformālajiem aprūpētējiem ir viena no aktivitātēm, kas iekļaujas  Eiropas Savienības Atveseļošanas un noturības mehānisma plāna 3.1.2.4.i. investīcijas “Sociālās un profesionālās rehabilitācijas pakalpojumu sinerģiska attīstība cilvēku ar funkcionāliem traucējumiem drošumspējas veicināšanai” projekta "RAITI: Rehabilitācija. Atbalsts. Iekļaušana. TālākIzglītība." ietvaros Informācija par finansējumu ir iekļauta 17.pasākuma aprakstā. </t>
  </si>
  <si>
    <t>apakšprogrammā 74.06.00. "Atveseļošanas un noturības mehānisma (ANM) projekti un pasākumi "</t>
  </si>
  <si>
    <t>Valsts līdzfinansējums jaunu sociālo pakalpojumu sniegšanas vietu izveidošanai vai esošo sakārtošanai, t.sk. labiekārtošanai un iekārtošanai.
Ņemot vērā, ka valsts budžeta resursi ir ierobežoti un nav iespējams vienā gadā sniegt atbalstu lielam  skaitam pakalpojumu sniedzēju,  plānots, ka gadā valsts sniegs atbalstu  vidēji 3 pakalpojuma sniedzējiem. 
Potenciāli līdzfinansējuma saņēmēji lielākoties plānoti SAC. 2024. gadā ēkas būvniecības izdevumi vidēji ir 1650 euro/1m2 (izmaksas atkarīgas no materiāliem un tehnoloģiskajiem rinājumiem, kas izmantoti būvniecībā ). Jāņem vērā, ka papildus visām ēkām nepieciešams veikt vides pielāgošanu, t.sk. lifta izbūve, pacēlāji, pandusi, kas sadārdzina izmaksas. Kā arī pasākums paredz telpu iekārtošanas izmaksas, t.sk. kosmētiskais remonts, iebūvējamas mēbeles, mēbeles, santehnika u.c. telpu iekārtošanas izmaksas, kā arī teritorijas pielāgošanas un labiekārtošanas darbus, kas atkarīgas no pieguļošās teritorijas platības. Ņemot vērā minēto, indikatīvi prognozējams, ka izmaksas faktiski ir  2 x lielākas uz 1 m2, t.i. 3300 euro. Papildus aprēķinā ņemt vērā, ka izmaksas 2027. gadā būs lielākas nekā 2024. gadā. Prognozēts izdevumu pieaugums 10% apmērā (3 300 x 1.1 = 3630). 
Aprēķins: vidēji 500 m2 (kāds var būt 250 m2, bet kāds pat 750 m2, pieņēmums, ka vidēji 450 m2) x 3 pakalpojuma sniedzēji x 3 630 euro (indikatīvi izmaksas uz 1m2 ēkas rekonstrukcijai, labiekārtošanai, t.sk. pilnīgai iekārtošanai 1 m2 = 3000 euro bez PVN, ar PVN - 3 630)  = 1 633 500 euro x 3 = 4 900 500 euro.</t>
  </si>
  <si>
    <t>Pasākums lidz 2025.gada 1.pusgadam tiek īstenots Eiropas Savienības Atveseļošanas un noturības mehānisma plāna 3.1.2.4.i. investīcijas “Sociālās un profesionālās rehabilitācijas pakalpojumu sinerģiska attīstība cilvēku ar funkcionāliem traucējumiem drošumspējas veicināšanai” projekta "RAITI: Rehabilitācija. Atbalsts. Iekļaušana. TālākIzglītība." ietvaros, organizējot neformālo aprūpētāju mācības par aprūpes nodrošināšanu. ANM finansējums 2024. un 2025. gadā 60 500 euro. 
Indikatīvās valsts budžeta izmaksas pēc ANM investīciju projekta īstenošanas 2026. gadā un turpmāk ik gadu 60 500 euro.  Indikatīvais mācību dalībnieku skaits: 2024.gada II.pusgadā - 50 personas, no 2026.gada - 100 personas. Indikatīvās vienas personas mācību izmaksas - 605 euro.
Pasākums tiek īstenots  4.3.5.4. pasākuma "Profesionāla un mūsdienīga sociālā darba attīstība" projekta ietvaros, plānotas ilgstošas sociālās aprūpes institūciju aprūpētāju apmācības. Plānota profesionālās pilnveides izglītības programmu īstenošana aprūpētājiem valsts un pašvaldību iestādēs, biedrībās un nodibinājumos, kas ir sociālo pakalpojumu sniedzēji – šeit SAC un citu aprūpes iestāžu aprūpētāji noteikti varēs iesaistīties. Indikatīvās izmaksas:  780 000.00 euro (2024. gadā: 300 000 euro; 2025. gadā: 200 000 euro; 2026. gadā: 150 000 euro; 2027. gadā 130 000 euro). Indikatīvais mācību dalībnieku skaits: 780 personas.</t>
  </si>
  <si>
    <t>ANM investīcijas  2.1.2.1. "Centralizētās platformas un sistēmas” nolūka “Pašvaldību pakalpojumu digitālā transformācija un pašvaldību atbalsta procesu modernizācija un centralizācija, t. sk. sadarbībā ar valsts pārvaldes institūcijām” ietvaros,  projekts “Labklājības nozares un pašvaldību sociālās sfēras  platformas DigiSoc izstrāde” ietvaros.</t>
  </si>
  <si>
    <t>Aprēķins balstīts uz SPSPL pārejas noteikumu punkta "50. Valsts 2022. un 2023. gadā sniedz atbalstu atlīdzības palielināšanai aprūpētājiem, kuriem ir darba tiesiskās attiecības ar pašvaldības dibinātām ilgstošas sociālās aprūpes un sociālās rehabilitācijas institūcijām, vai tādiem ilgstošas  sociālās aprūpes pakalpojumu sniedzējiem, kuriem ir noslēgts līgums ar pašvaldību par minēto pakalpojumu sniegšanu, atbilstoši gadskārtējām valsts budžeta likumā piešķirtajām apropriācijām. Atbalsta veidu, apjomu un nosacījumus tā saņemšanai nosaka Ministru kabinets." izpildi 2023. gadā.
Aprēķins:
2023. gadā faktiski izlietotais valsts finansējums 2 224 984 euro. Valsts atbalsts izmaksāts vidēji mēnesī par 6 615 personām (valsts atbalsts plānots uz 1 pakalpojuma saņēmēju, analoģiski MKN 17.01.2023. Nr.25 "Noteikumi par valsts atbalstu pašvaldībām atlīdzības palielināšanai aprūpētājiem ilgstošas sociālās aprūpes un sociālās rehabilitācijas institūcijās"), vidēji uz vienu personu mēnesī 28.03 euro (2 224 984 euro : 6 615 pers. : 12 mēn).
Ņemot vērā, ka valsts līdzfinansējums atlīdzības nodrošināšanai plānots visiem SAC sociālājā darbā un aprūpē iesaistītajiem speciālistiem, t.sk. sociālajiem rehabilitētājiem, sociālajiem aprūpētājiem, sociālajiem darbiniekiem,psihologiem, interešu pulciņa audzinātājiem, vecākajiem aprūpētājiem, aprūpētājiem u.c. , lai sasniegtu mērķi, nepieciešams lielāks atbalsta apjoms, kas indikatīvi plānots 3 x lielāks nekā 2023. gadā faktiski izmaksātais, kad valsts līdzfinansējums tika nodrošināts tikai par vecākajiem aprūpētājiem un aprūpētājiem izmaksāto atlīdzību. 
6 615 personas x 84.09 euro (28.03 euro x 3) x 12 mēn = 6 675 064 euro.</t>
  </si>
  <si>
    <t>a</t>
  </si>
  <si>
    <t xml:space="preserve">Pasākums tiek veikts iestādes administratīvās kapacitātes ietvaros. Šādi pasākumi tabulā tiek atzīmēti ar ** atzīmi un aprēķinā izadlīt finansējumu šī pasākuma īstenošanai nav iespējams.  Pasākums SAM 4.3.5.3. projekta "Sociālo pakalpojumu kvalitātes un efektivitātes paaugstināšana" ietvaros, https://tapportals.mk.gov.lv/annotation/5282ab1a-524b-4068-afa8-7e86f711f678 </t>
  </si>
  <si>
    <t xml:space="preserve"> Pasākums SAM 4.3.5.3. projekta "Sociālo pakalpojumu kvalitātes un efektivitātes paaugstināšana" ietvaros, https://tapportals.mk.gov.lv/annotation/5282ab1a-524b-4068-afa8-7e86f711f678 </t>
  </si>
  <si>
    <t xml:space="preserve"> Pasākums SAM 4.3.5.3. projekta "Sociālo pakalpojumu kvalitātes un efektivitātes paaugstināšana" ietvaros. https://tapportals.mk.gov.lv/annotation/5282ab1a-524b-4068-afa8-7e86f711f678  </t>
  </si>
  <si>
    <t>63.08.00 “Eiropas Sociālā fonda Plus (ESF+) projektu īstenošana (2021–2027)”</t>
  </si>
  <si>
    <t xml:space="preserve">Jautājumu par papildu valsts budžeta līdzekļu piešķiršanu plānā paredzēto pasākumu īstenošanai 2026. gadā un turpmākajos gados plānots izskatīt Ministru kabinetā likumprojekta par valsts budžetu kārtējam gadam un vidēja termiņa budžeta ietvaru sagatavošanas un izskatīšanas procesā kopā ar visu ministriju un citu centrālo valsts iestāžu iesniegtajiem priekšlikumiem prioritārajiem pasākumiem atbilstoši valsts budžeta finansiālajām iespējām. Ja valsts budžeta likumprojekta sagatavošanas procesā papildu valsts budžeta finansējums plānā paredzēto pasākumu īstenošanai netiek piešķirts vai tiek piešķirts daļēji, tad plāna izpildē iesaistītajām institūcijām nodrošināt, ka tiek īstenoti tie plānā paredzētie pasākumi, kurus var nodrošināt atbilstoši piešķirtajiem valsts budžeta līdzekļiem. </t>
  </si>
  <si>
    <r>
      <rPr>
        <b/>
        <i/>
        <u/>
        <sz val="11"/>
        <rFont val="Times New Roman"/>
        <family val="1"/>
        <charset val="186"/>
      </rPr>
      <t>Plāna ieviešanai kopā, 2026. un 2027. gadā būtu nepieciešami papildus līdzekļi 77 938 427 euro apmērā un turpmāk ik gadu 39 652 797 euro apmērā</t>
    </r>
    <r>
      <rPr>
        <i/>
        <sz val="11"/>
        <rFont val="Times New Roman"/>
        <family val="1"/>
        <charset val="186"/>
      </rPr>
      <t xml:space="preserve"> , t.sk.: 
2026.gadā – 10 832 630  euro  (valsts budžets),  26 586 333 euro  (pašvaldību budžets);
2027.gadā – 13 933 131 euro  (valsts budžets),  26 586 333 euro   (pašvaldību budžets);
2028. gadā un turpmāk ik gadu 13 066 464 euro (valsts budžets), 26 586 333 euro (pašvaldību budžets).
Daļu no pasākumiem iespējams finansēt esošo finanšu līdzekļu ietvaros 2024.gadā – 236 183 391 euro, 2025.gadā 281 254 746 euro, 2026.gadā 262 827 288 euro, t.sk. valsts budžets: 
2024. gadā – 46 871 196  euro (t.sk. Eiropas Savienības politiku instrumentu un pārējās ārvalstu finanšu palīdzības līdzfinansēto projektu un pasākumu īstenošana 28 837 782 euro);
2025.gadā – 78 892 774 euro  (t.sk. Eiropas Savienības politiku instrumentu un pārējās ārvalstu finanšu palīdzības līdzfinansēto projektu un pasākumu īstenošana 60 864 360 euro);
2026.gadā – 40 216 600 euro (t.sk. Eiropas Savienības politiku instrumentu un pārējās ārvalstu finanšu palīdzības līdzfinansēto projektu un pasākumu īstenošana 22 084 766 euro).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</si>
</sst>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38">
    <font>
      <sz val="11"/>
      <color theme="1"/>
      <name val="Calibri"/>
      <family val="2"/>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sz val="10"/>
      <name val="Times New Roman"/>
      <family val="1"/>
      <charset val="186"/>
    </font>
    <font>
      <b/>
      <sz val="10"/>
      <name val="Times New Roman"/>
      <family val="1"/>
      <charset val="186"/>
    </font>
    <font>
      <b/>
      <i/>
      <sz val="10"/>
      <name val="Times New Roman"/>
      <family val="1"/>
      <charset val="186"/>
    </font>
    <font>
      <i/>
      <sz val="10"/>
      <name val="Times New Roman"/>
      <family val="1"/>
      <charset val="186"/>
    </font>
    <font>
      <sz val="10"/>
      <color indexed="8"/>
      <name val="Times New Roman"/>
      <family val="1"/>
      <charset val="186"/>
    </font>
    <font>
      <sz val="10"/>
      <name val="Arial"/>
      <family val="2"/>
      <charset val="186"/>
    </font>
    <font>
      <b/>
      <sz val="7"/>
      <name val="Times New Roman"/>
      <family val="1"/>
      <charset val="186"/>
    </font>
    <font>
      <b/>
      <sz val="7"/>
      <color theme="1"/>
      <name val="Times New Roman"/>
      <family val="1"/>
      <charset val="186"/>
    </font>
    <font>
      <b/>
      <sz val="12"/>
      <name val="Times New Roman"/>
      <family val="1"/>
      <charset val="186"/>
    </font>
    <font>
      <b/>
      <sz val="12"/>
      <color theme="1"/>
      <name val="Times New Roman"/>
      <family val="1"/>
      <charset val="186"/>
    </font>
    <font>
      <sz val="12"/>
      <name val="Times New Roman"/>
      <family val="1"/>
      <charset val="186"/>
    </font>
    <font>
      <b/>
      <i/>
      <sz val="12"/>
      <name val="Times New Roman"/>
      <family val="1"/>
      <charset val="186"/>
    </font>
    <font>
      <b/>
      <sz val="18"/>
      <name val="Times New Roman"/>
      <family val="1"/>
      <charset val="186"/>
    </font>
    <font>
      <i/>
      <sz val="12"/>
      <name val="Times New Roman"/>
      <family val="1"/>
      <charset val="186"/>
    </font>
    <font>
      <i/>
      <sz val="12"/>
      <color theme="1"/>
      <name val="Times New Roman"/>
      <family val="1"/>
      <charset val="186"/>
    </font>
    <font>
      <sz val="10"/>
      <name val="BaltHelvetica"/>
    </font>
    <font>
      <sz val="11"/>
      <name val="Arial"/>
      <family val="2"/>
      <charset val="186"/>
    </font>
    <font>
      <i/>
      <sz val="12"/>
      <color rgb="FFFF0000"/>
      <name val="Times New Roman"/>
      <family val="1"/>
      <charset val="186"/>
    </font>
    <font>
      <i/>
      <strike/>
      <sz val="10"/>
      <name val="Times New Roman"/>
      <family val="1"/>
      <charset val="186"/>
    </font>
    <font>
      <i/>
      <strike/>
      <sz val="10"/>
      <color rgb="FFFF0000"/>
      <name val="Times New Roman"/>
      <family val="1"/>
      <charset val="186"/>
    </font>
    <font>
      <i/>
      <sz val="14"/>
      <name val="Times New Roman"/>
      <family val="1"/>
      <charset val="186"/>
    </font>
    <font>
      <sz val="11"/>
      <name val="Times New Roman"/>
      <family val="1"/>
      <charset val="186"/>
    </font>
    <font>
      <i/>
      <sz val="11"/>
      <name val="Times New Roman"/>
      <family val="1"/>
      <charset val="186"/>
    </font>
    <font>
      <i/>
      <sz val="7"/>
      <name val="Times New Roman"/>
      <family val="1"/>
      <charset val="186"/>
    </font>
    <font>
      <b/>
      <sz val="14"/>
      <name val="Times New Roman"/>
      <family val="1"/>
      <charset val="186"/>
    </font>
    <font>
      <b/>
      <sz val="11"/>
      <name val="Times New Roman"/>
      <family val="1"/>
      <charset val="186"/>
    </font>
    <font>
      <sz val="14"/>
      <name val="Times New Roman"/>
      <family val="1"/>
      <charset val="186"/>
    </font>
    <font>
      <i/>
      <sz val="12"/>
      <color rgb="FFC00000"/>
      <name val="Times New Roman"/>
      <family val="1"/>
      <charset val="186"/>
    </font>
    <font>
      <b/>
      <strike/>
      <sz val="10"/>
      <name val="Times New Roman"/>
      <family val="1"/>
      <charset val="186"/>
    </font>
    <font>
      <sz val="9"/>
      <color indexed="81"/>
      <name val="Tahoma"/>
      <family val="2"/>
      <charset val="186"/>
    </font>
    <font>
      <b/>
      <sz val="9"/>
      <color indexed="81"/>
      <name val="Tahoma"/>
      <family val="2"/>
      <charset val="186"/>
    </font>
    <font>
      <b/>
      <i/>
      <u/>
      <sz val="11"/>
      <name val="Times New Roman"/>
      <family val="1"/>
      <charset val="186"/>
    </font>
    <font>
      <sz val="11"/>
      <name val="Calibri"/>
      <family val="2"/>
      <scheme val="minor"/>
    </font>
    <font>
      <sz val="9"/>
      <name val="Times New Roman"/>
      <family val="1"/>
      <charset val="186"/>
    </font>
  </fonts>
  <fills count="10">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indexed="41"/>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83">
    <border>
      <left/>
      <right/>
      <top/>
      <bottom/>
      <diagonal/>
    </border>
    <border>
      <left style="thin">
        <color indexed="48"/>
      </left>
      <right style="thin">
        <color indexed="48"/>
      </right>
      <top style="thin">
        <color indexed="48"/>
      </top>
      <bottom style="thin">
        <color indexed="48"/>
      </bottom>
      <diagonal/>
    </border>
    <border>
      <left style="dashed">
        <color indexed="64"/>
      </left>
      <right style="dashed">
        <color indexed="64"/>
      </right>
      <top style="medium">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medium">
        <color indexed="64"/>
      </bottom>
      <diagonal/>
    </border>
    <border>
      <left style="medium">
        <color indexed="64"/>
      </left>
      <right/>
      <top style="medium">
        <color indexed="64"/>
      </top>
      <bottom style="dashed">
        <color indexed="64"/>
      </bottom>
      <diagonal/>
    </border>
    <border>
      <left style="medium">
        <color indexed="64"/>
      </left>
      <right/>
      <top style="dashed">
        <color indexed="64"/>
      </top>
      <bottom style="dashed">
        <color indexed="64"/>
      </bottom>
      <diagonal/>
    </border>
    <border>
      <left style="medium">
        <color indexed="64"/>
      </left>
      <right/>
      <top style="dashed">
        <color indexed="64"/>
      </top>
      <bottom style="medium">
        <color indexed="64"/>
      </bottom>
      <diagonal/>
    </border>
    <border>
      <left/>
      <right style="dashed">
        <color indexed="64"/>
      </right>
      <top style="medium">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medium">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medium">
        <color indexed="64"/>
      </bottom>
      <diagonal/>
    </border>
    <border>
      <left style="thin">
        <color indexed="64"/>
      </left>
      <right style="dashed">
        <color indexed="64"/>
      </right>
      <top style="medium">
        <color indexed="64"/>
      </top>
      <bottom style="dashed">
        <color indexed="64"/>
      </bottom>
      <diagonal/>
    </border>
    <border>
      <left style="dashed">
        <color indexed="64"/>
      </left>
      <right style="thin">
        <color indexed="64"/>
      </right>
      <top style="medium">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medium">
        <color indexed="64"/>
      </bottom>
      <diagonal/>
    </border>
    <border>
      <left style="dashed">
        <color indexed="64"/>
      </left>
      <right style="thin">
        <color indexed="64"/>
      </right>
      <top style="dashed">
        <color indexed="64"/>
      </top>
      <bottom style="medium">
        <color indexed="64"/>
      </bottom>
      <diagonal/>
    </border>
    <border>
      <left style="medium">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right style="dashed">
        <color indexed="64"/>
      </right>
      <top/>
      <bottom style="dashed">
        <color indexed="64"/>
      </bottom>
      <diagonal/>
    </border>
    <border>
      <left style="medium">
        <color indexed="64"/>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medium">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thin">
        <color indexed="64"/>
      </bottom>
      <diagonal/>
    </border>
    <border>
      <left style="dashed">
        <color indexed="64"/>
      </left>
      <right/>
      <top/>
      <bottom style="dashed">
        <color indexed="64"/>
      </bottom>
      <diagonal/>
    </border>
    <border>
      <left style="dashed">
        <color indexed="64"/>
      </left>
      <right/>
      <top style="dashed">
        <color indexed="64"/>
      </top>
      <bottom style="medium">
        <color indexed="64"/>
      </bottom>
      <diagonal/>
    </border>
    <border>
      <left style="thin">
        <color indexed="64"/>
      </left>
      <right style="medium">
        <color indexed="64"/>
      </right>
      <top style="medium">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style="dashed">
        <color indexed="64"/>
      </top>
      <bottom style="thin">
        <color indexed="64"/>
      </bottom>
      <diagonal/>
    </border>
    <border>
      <left style="medium">
        <color indexed="64"/>
      </left>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right style="dashed">
        <color indexed="64"/>
      </right>
      <top style="thin">
        <color indexed="64"/>
      </top>
      <bottom style="dashed">
        <color indexed="64"/>
      </bottom>
      <diagonal/>
    </border>
    <border>
      <left style="dashed">
        <color indexed="64"/>
      </left>
      <right/>
      <top style="thin">
        <color indexed="64"/>
      </top>
      <bottom style="dashed">
        <color indexed="64"/>
      </bottom>
      <diagonal/>
    </border>
    <border>
      <left style="dotted">
        <color indexed="64"/>
      </left>
      <right style="dotted">
        <color indexed="64"/>
      </right>
      <top style="medium">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thin">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top style="medium">
        <color indexed="64"/>
      </top>
      <bottom/>
      <diagonal/>
    </border>
    <border>
      <left/>
      <right/>
      <top style="medium">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medium">
        <color indexed="64"/>
      </bottom>
      <diagonal/>
    </border>
    <border>
      <left style="thin">
        <color indexed="64"/>
      </left>
      <right/>
      <top style="medium">
        <color indexed="64"/>
      </top>
      <bottom style="dashed">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dashed">
        <color indexed="64"/>
      </top>
      <bottom/>
      <diagonal/>
    </border>
    <border>
      <left style="medium">
        <color indexed="64"/>
      </left>
      <right style="thin">
        <color indexed="64"/>
      </right>
      <top/>
      <bottom style="dashed">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9">
    <xf numFmtId="0" fontId="0" fillId="0" borderId="0"/>
    <xf numFmtId="0" fontId="1" fillId="0" borderId="0"/>
    <xf numFmtId="43" fontId="1" fillId="0" borderId="0" applyFont="0" applyFill="0" applyBorder="0" applyAlignment="0" applyProtection="0"/>
    <xf numFmtId="4" fontId="8" fillId="6" borderId="1" applyNumberFormat="0" applyFill="0" applyProtection="0">
      <alignment horizontal="right" vertical="center"/>
    </xf>
    <xf numFmtId="164" fontId="1" fillId="0" borderId="0" applyFont="0" applyFill="0" applyBorder="0" applyAlignment="0" applyProtection="0"/>
    <xf numFmtId="0" fontId="9" fillId="0" borderId="0"/>
    <xf numFmtId="0" fontId="19" fillId="0" borderId="0"/>
    <xf numFmtId="0" fontId="20" fillId="0" borderId="0"/>
    <xf numFmtId="0" fontId="20" fillId="0" borderId="0"/>
  </cellStyleXfs>
  <cellXfs count="209">
    <xf numFmtId="0" fontId="0" fillId="0" borderId="0" xfId="0"/>
    <xf numFmtId="0" fontId="2" fillId="0" borderId="0" xfId="0" applyFont="1" applyAlignment="1" applyProtection="1">
      <alignment vertical="center"/>
      <protection hidden="1"/>
    </xf>
    <xf numFmtId="0" fontId="3" fillId="0" borderId="0" xfId="0" applyFont="1" applyAlignment="1" applyProtection="1">
      <alignment vertical="center"/>
      <protection hidden="1"/>
    </xf>
    <xf numFmtId="0" fontId="11" fillId="0" borderId="0" xfId="0" applyFont="1" applyAlignment="1" applyProtection="1">
      <alignment horizontal="center" vertical="center"/>
      <protection locked="0"/>
    </xf>
    <xf numFmtId="3" fontId="5" fillId="5" borderId="3" xfId="0" applyNumberFormat="1" applyFont="1" applyFill="1" applyBorder="1" applyAlignment="1" applyProtection="1">
      <alignment horizontal="center" vertical="center"/>
      <protection locked="0"/>
    </xf>
    <xf numFmtId="3" fontId="5" fillId="2" borderId="3" xfId="0" applyNumberFormat="1" applyFont="1" applyFill="1" applyBorder="1" applyAlignment="1" applyProtection="1">
      <alignment horizontal="center" vertical="center"/>
      <protection hidden="1"/>
    </xf>
    <xf numFmtId="3" fontId="4" fillId="4" borderId="3" xfId="0" applyNumberFormat="1" applyFont="1" applyFill="1" applyBorder="1" applyAlignment="1" applyProtection="1">
      <alignment horizontal="right" vertical="center"/>
      <protection hidden="1"/>
    </xf>
    <xf numFmtId="3" fontId="7" fillId="5" borderId="3" xfId="0" applyNumberFormat="1" applyFont="1" applyFill="1" applyBorder="1" applyAlignment="1" applyProtection="1">
      <alignment horizontal="right" vertical="center"/>
      <protection locked="0"/>
    </xf>
    <xf numFmtId="3" fontId="7" fillId="5" borderId="4" xfId="0" applyNumberFormat="1" applyFont="1" applyFill="1" applyBorder="1" applyAlignment="1" applyProtection="1">
      <alignment horizontal="right" vertical="center"/>
      <protection locked="0"/>
    </xf>
    <xf numFmtId="3" fontId="5" fillId="2" borderId="6" xfId="0" applyNumberFormat="1" applyFont="1" applyFill="1" applyBorder="1" applyAlignment="1" applyProtection="1">
      <alignment vertical="center" wrapText="1"/>
      <protection hidden="1"/>
    </xf>
    <xf numFmtId="3" fontId="4" fillId="4" borderId="6" xfId="0" applyNumberFormat="1" applyFont="1" applyFill="1" applyBorder="1" applyAlignment="1" applyProtection="1">
      <alignment horizontal="right" vertical="center" wrapText="1"/>
      <protection hidden="1"/>
    </xf>
    <xf numFmtId="3" fontId="7" fillId="0" borderId="6" xfId="0" applyNumberFormat="1" applyFont="1" applyBorder="1" applyAlignment="1" applyProtection="1">
      <alignment horizontal="left" vertical="center" wrapText="1"/>
      <protection hidden="1"/>
    </xf>
    <xf numFmtId="3" fontId="7" fillId="0" borderId="7" xfId="0" applyNumberFormat="1" applyFont="1" applyBorder="1" applyAlignment="1" applyProtection="1">
      <alignment horizontal="left" vertical="center" wrapText="1"/>
      <protection hidden="1"/>
    </xf>
    <xf numFmtId="3" fontId="5" fillId="5" borderId="9" xfId="0" applyNumberFormat="1" applyFont="1" applyFill="1" applyBorder="1" applyAlignment="1" applyProtection="1">
      <alignment horizontal="center" vertical="center"/>
      <protection locked="0"/>
    </xf>
    <xf numFmtId="3" fontId="5" fillId="2" borderId="9" xfId="0" applyNumberFormat="1" applyFont="1" applyFill="1" applyBorder="1" applyAlignment="1" applyProtection="1">
      <alignment horizontal="center" vertical="center"/>
      <protection hidden="1"/>
    </xf>
    <xf numFmtId="3" fontId="4" fillId="4" borderId="9" xfId="0" applyNumberFormat="1" applyFont="1" applyFill="1" applyBorder="1" applyAlignment="1" applyProtection="1">
      <alignment horizontal="right" vertical="center"/>
      <protection hidden="1"/>
    </xf>
    <xf numFmtId="3" fontId="7" fillId="5" borderId="9" xfId="0" applyNumberFormat="1" applyFont="1" applyFill="1" applyBorder="1" applyAlignment="1" applyProtection="1">
      <alignment horizontal="right" vertical="center"/>
      <protection locked="0"/>
    </xf>
    <xf numFmtId="3" fontId="7" fillId="5" borderId="10" xfId="0" applyNumberFormat="1" applyFont="1" applyFill="1" applyBorder="1" applyAlignment="1" applyProtection="1">
      <alignment horizontal="right" vertical="center"/>
      <protection locked="0"/>
    </xf>
    <xf numFmtId="3" fontId="5" fillId="5" borderId="16" xfId="0" applyNumberFormat="1" applyFont="1" applyFill="1" applyBorder="1" applyAlignment="1" applyProtection="1">
      <alignment horizontal="center" vertical="center"/>
      <protection locked="0"/>
    </xf>
    <xf numFmtId="3" fontId="5" fillId="5" borderId="17" xfId="0" applyNumberFormat="1" applyFont="1" applyFill="1" applyBorder="1" applyAlignment="1" applyProtection="1">
      <alignment horizontal="center" vertical="center"/>
      <protection locked="0"/>
    </xf>
    <xf numFmtId="3" fontId="5" fillId="2" borderId="16" xfId="0" applyNumberFormat="1" applyFont="1" applyFill="1" applyBorder="1" applyAlignment="1" applyProtection="1">
      <alignment horizontal="center" vertical="center"/>
      <protection hidden="1"/>
    </xf>
    <xf numFmtId="3" fontId="5" fillId="2" borderId="17" xfId="0" applyNumberFormat="1" applyFont="1" applyFill="1" applyBorder="1" applyAlignment="1" applyProtection="1">
      <alignment horizontal="center" vertical="center"/>
      <protection hidden="1"/>
    </xf>
    <xf numFmtId="3" fontId="4" fillId="4" borderId="16" xfId="0" applyNumberFormat="1" applyFont="1" applyFill="1" applyBorder="1" applyAlignment="1" applyProtection="1">
      <alignment horizontal="right" vertical="center"/>
      <protection hidden="1"/>
    </xf>
    <xf numFmtId="3" fontId="4" fillId="4" borderId="17" xfId="0" applyNumberFormat="1" applyFont="1" applyFill="1" applyBorder="1" applyAlignment="1" applyProtection="1">
      <alignment horizontal="right" vertical="center"/>
      <protection hidden="1"/>
    </xf>
    <xf numFmtId="3" fontId="7" fillId="5" borderId="16" xfId="0" applyNumberFormat="1" applyFont="1" applyFill="1" applyBorder="1" applyAlignment="1" applyProtection="1">
      <alignment horizontal="right" vertical="center"/>
      <protection locked="0"/>
    </xf>
    <xf numFmtId="3" fontId="7" fillId="5" borderId="17" xfId="0" applyNumberFormat="1" applyFont="1" applyFill="1" applyBorder="1" applyAlignment="1" applyProtection="1">
      <alignment horizontal="right" vertical="center"/>
      <protection locked="0"/>
    </xf>
    <xf numFmtId="3" fontId="7" fillId="5" borderId="18" xfId="0" applyNumberFormat="1" applyFont="1" applyFill="1" applyBorder="1" applyAlignment="1" applyProtection="1">
      <alignment horizontal="right" vertical="center"/>
      <protection locked="0"/>
    </xf>
    <xf numFmtId="3" fontId="7" fillId="5" borderId="19" xfId="0" applyNumberFormat="1" applyFont="1" applyFill="1" applyBorder="1" applyAlignment="1" applyProtection="1">
      <alignment horizontal="right" vertical="center"/>
      <protection locked="0"/>
    </xf>
    <xf numFmtId="3" fontId="7" fillId="5" borderId="12" xfId="0" applyNumberFormat="1" applyFont="1" applyFill="1" applyBorder="1" applyAlignment="1" applyProtection="1">
      <alignment horizontal="left" vertical="center" wrapText="1"/>
      <protection hidden="1"/>
    </xf>
    <xf numFmtId="3" fontId="7" fillId="5" borderId="13" xfId="0" applyNumberFormat="1" applyFont="1" applyFill="1" applyBorder="1" applyAlignment="1" applyProtection="1">
      <alignment horizontal="left" vertical="center" wrapText="1"/>
      <protection hidden="1"/>
    </xf>
    <xf numFmtId="3" fontId="5" fillId="2" borderId="12" xfId="0" applyNumberFormat="1" applyFont="1" applyFill="1" applyBorder="1" applyAlignment="1" applyProtection="1">
      <alignment horizontal="center" vertical="center" wrapText="1"/>
      <protection hidden="1"/>
    </xf>
    <xf numFmtId="3" fontId="4" fillId="4" borderId="12" xfId="0" applyNumberFormat="1" applyFont="1" applyFill="1" applyBorder="1" applyAlignment="1" applyProtection="1">
      <alignment horizontal="center" vertical="center" wrapText="1"/>
      <protection hidden="1"/>
    </xf>
    <xf numFmtId="3" fontId="5" fillId="3" borderId="6" xfId="0" applyNumberFormat="1" applyFont="1" applyFill="1" applyBorder="1" applyAlignment="1" applyProtection="1">
      <alignment vertical="center" wrapText="1"/>
      <protection hidden="1"/>
    </xf>
    <xf numFmtId="3" fontId="7" fillId="3" borderId="12" xfId="0" applyNumberFormat="1" applyFont="1" applyFill="1" applyBorder="1" applyAlignment="1" applyProtection="1">
      <alignment horizontal="center" vertical="center" wrapText="1"/>
      <protection hidden="1"/>
    </xf>
    <xf numFmtId="3" fontId="6" fillId="3" borderId="16" xfId="0" applyNumberFormat="1" applyFont="1" applyFill="1" applyBorder="1" applyAlignment="1" applyProtection="1">
      <alignment horizontal="center" vertical="center"/>
      <protection hidden="1"/>
    </xf>
    <xf numFmtId="3" fontId="6" fillId="3" borderId="3" xfId="0" applyNumberFormat="1" applyFont="1" applyFill="1" applyBorder="1" applyAlignment="1" applyProtection="1">
      <alignment horizontal="center" vertical="center"/>
      <protection hidden="1"/>
    </xf>
    <xf numFmtId="3" fontId="6" fillId="3" borderId="17" xfId="0" applyNumberFormat="1" applyFont="1" applyFill="1" applyBorder="1" applyAlignment="1" applyProtection="1">
      <alignment horizontal="center" vertical="center"/>
      <protection hidden="1"/>
    </xf>
    <xf numFmtId="3" fontId="6" fillId="3" borderId="9" xfId="0" applyNumberFormat="1" applyFont="1" applyFill="1" applyBorder="1" applyAlignment="1" applyProtection="1">
      <alignment horizontal="center" vertical="center"/>
      <protection hidden="1"/>
    </xf>
    <xf numFmtId="3" fontId="5" fillId="3" borderId="6" xfId="0" applyNumberFormat="1" applyFont="1" applyFill="1" applyBorder="1" applyAlignment="1" applyProtection="1">
      <alignment horizontal="left" vertical="center" wrapText="1"/>
      <protection hidden="1"/>
    </xf>
    <xf numFmtId="3" fontId="5" fillId="3" borderId="20" xfId="0" applyNumberFormat="1" applyFont="1" applyFill="1" applyBorder="1" applyAlignment="1" applyProtection="1">
      <alignment vertical="center" wrapText="1"/>
      <protection hidden="1"/>
    </xf>
    <xf numFmtId="3" fontId="7" fillId="3" borderId="21" xfId="0" applyNumberFormat="1" applyFont="1" applyFill="1" applyBorder="1" applyAlignment="1" applyProtection="1">
      <alignment horizontal="center" vertical="center" wrapText="1"/>
      <protection hidden="1"/>
    </xf>
    <xf numFmtId="3" fontId="6" fillId="3" borderId="22" xfId="0" applyNumberFormat="1" applyFont="1" applyFill="1" applyBorder="1" applyAlignment="1" applyProtection="1">
      <alignment horizontal="center" vertical="center"/>
      <protection hidden="1"/>
    </xf>
    <xf numFmtId="3" fontId="6" fillId="3" borderId="23" xfId="0" applyNumberFormat="1" applyFont="1" applyFill="1" applyBorder="1" applyAlignment="1" applyProtection="1">
      <alignment horizontal="center" vertical="center"/>
      <protection hidden="1"/>
    </xf>
    <xf numFmtId="3" fontId="6" fillId="3" borderId="24" xfId="0" applyNumberFormat="1" applyFont="1" applyFill="1" applyBorder="1" applyAlignment="1" applyProtection="1">
      <alignment horizontal="center" vertical="center"/>
      <protection hidden="1"/>
    </xf>
    <xf numFmtId="3" fontId="6" fillId="3" borderId="25" xfId="0" applyNumberFormat="1" applyFont="1" applyFill="1" applyBorder="1" applyAlignment="1" applyProtection="1">
      <alignment horizontal="center" vertical="center"/>
      <protection hidden="1"/>
    </xf>
    <xf numFmtId="3" fontId="4" fillId="4" borderId="26" xfId="0" applyNumberFormat="1" applyFont="1" applyFill="1" applyBorder="1" applyAlignment="1" applyProtection="1">
      <alignment horizontal="right" vertical="center" wrapText="1"/>
      <protection hidden="1"/>
    </xf>
    <xf numFmtId="3" fontId="4" fillId="4" borderId="27" xfId="0" applyNumberFormat="1" applyFont="1" applyFill="1" applyBorder="1" applyAlignment="1" applyProtection="1">
      <alignment horizontal="center" vertical="center" wrapText="1"/>
      <protection hidden="1"/>
    </xf>
    <xf numFmtId="3" fontId="4" fillId="4" borderId="28" xfId="0" applyNumberFormat="1" applyFont="1" applyFill="1" applyBorder="1" applyAlignment="1" applyProtection="1">
      <alignment horizontal="right" vertical="center"/>
      <protection hidden="1"/>
    </xf>
    <xf numFmtId="3" fontId="4" fillId="4" borderId="29" xfId="0" applyNumberFormat="1" applyFont="1" applyFill="1" applyBorder="1" applyAlignment="1" applyProtection="1">
      <alignment horizontal="right" vertical="center"/>
      <protection hidden="1"/>
    </xf>
    <xf numFmtId="3" fontId="4" fillId="4" borderId="30" xfId="0" applyNumberFormat="1" applyFont="1" applyFill="1" applyBorder="1" applyAlignment="1" applyProtection="1">
      <alignment horizontal="right" vertical="center"/>
      <protection hidden="1"/>
    </xf>
    <xf numFmtId="3" fontId="4" fillId="4" borderId="31" xfId="0" applyNumberFormat="1" applyFont="1" applyFill="1" applyBorder="1" applyAlignment="1" applyProtection="1">
      <alignment horizontal="right" vertical="center"/>
      <protection hidden="1"/>
    </xf>
    <xf numFmtId="3" fontId="12" fillId="2" borderId="5" xfId="0" applyNumberFormat="1" applyFont="1" applyFill="1" applyBorder="1" applyAlignment="1" applyProtection="1">
      <alignment vertical="center" wrapText="1"/>
      <protection locked="0"/>
    </xf>
    <xf numFmtId="3" fontId="12" fillId="2" borderId="11" xfId="0" applyNumberFormat="1" applyFont="1" applyFill="1" applyBorder="1" applyAlignment="1" applyProtection="1">
      <alignment horizontal="right" vertical="center" wrapText="1"/>
      <protection locked="0"/>
    </xf>
    <xf numFmtId="3" fontId="12" fillId="2" borderId="14" xfId="0" applyNumberFormat="1" applyFont="1" applyFill="1" applyBorder="1" applyAlignment="1" applyProtection="1">
      <alignment horizontal="center" vertical="center"/>
      <protection hidden="1"/>
    </xf>
    <xf numFmtId="3" fontId="12" fillId="2" borderId="2" xfId="0" applyNumberFormat="1" applyFont="1" applyFill="1" applyBorder="1" applyAlignment="1" applyProtection="1">
      <alignment horizontal="center" vertical="center"/>
      <protection hidden="1"/>
    </xf>
    <xf numFmtId="3" fontId="12" fillId="2" borderId="15" xfId="0" applyNumberFormat="1" applyFont="1" applyFill="1" applyBorder="1" applyAlignment="1" applyProtection="1">
      <alignment horizontal="center" vertical="center"/>
      <protection hidden="1"/>
    </xf>
    <xf numFmtId="3" fontId="12" fillId="2" borderId="8" xfId="0" applyNumberFormat="1" applyFont="1" applyFill="1" applyBorder="1" applyAlignment="1" applyProtection="1">
      <alignment horizontal="center" vertical="center"/>
      <protection hidden="1"/>
    </xf>
    <xf numFmtId="0" fontId="12" fillId="0" borderId="0" xfId="0" applyFont="1" applyAlignment="1" applyProtection="1">
      <alignment vertical="center"/>
      <protection hidden="1"/>
    </xf>
    <xf numFmtId="0" fontId="14" fillId="0" borderId="0" xfId="0" applyFont="1" applyAlignment="1" applyProtection="1">
      <alignment vertical="center"/>
      <protection hidden="1"/>
    </xf>
    <xf numFmtId="3" fontId="5" fillId="7" borderId="20" xfId="0" applyNumberFormat="1" applyFont="1" applyFill="1" applyBorder="1" applyAlignment="1" applyProtection="1">
      <alignment vertical="center" wrapText="1"/>
      <protection hidden="1"/>
    </xf>
    <xf numFmtId="3" fontId="7" fillId="7" borderId="6" xfId="0" applyNumberFormat="1" applyFont="1" applyFill="1" applyBorder="1" applyAlignment="1" applyProtection="1">
      <alignment horizontal="left" vertical="center" wrapText="1"/>
      <protection hidden="1"/>
    </xf>
    <xf numFmtId="3" fontId="7" fillId="7" borderId="16" xfId="0" applyNumberFormat="1" applyFont="1" applyFill="1" applyBorder="1" applyAlignment="1" applyProtection="1">
      <alignment horizontal="right" vertical="center"/>
      <protection locked="0"/>
    </xf>
    <xf numFmtId="3" fontId="7" fillId="7" borderId="3" xfId="0" applyNumberFormat="1" applyFont="1" applyFill="1" applyBorder="1" applyAlignment="1" applyProtection="1">
      <alignment horizontal="right" vertical="center"/>
      <protection locked="0"/>
    </xf>
    <xf numFmtId="3" fontId="7" fillId="7" borderId="17" xfId="0" applyNumberFormat="1" applyFont="1" applyFill="1" applyBorder="1" applyAlignment="1" applyProtection="1">
      <alignment horizontal="right" vertical="center"/>
      <protection locked="0"/>
    </xf>
    <xf numFmtId="3" fontId="7" fillId="7" borderId="9" xfId="0" applyNumberFormat="1" applyFont="1" applyFill="1" applyBorder="1" applyAlignment="1" applyProtection="1">
      <alignment horizontal="right" vertical="center"/>
      <protection locked="0"/>
    </xf>
    <xf numFmtId="3" fontId="5" fillId="7" borderId="6" xfId="0" applyNumberFormat="1" applyFont="1" applyFill="1" applyBorder="1" applyAlignment="1" applyProtection="1">
      <alignment vertical="center" wrapText="1"/>
      <protection hidden="1"/>
    </xf>
    <xf numFmtId="3" fontId="7" fillId="7" borderId="12" xfId="0" applyNumberFormat="1" applyFont="1" applyFill="1" applyBorder="1" applyAlignment="1" applyProtection="1">
      <alignment horizontal="center" vertical="center" wrapText="1"/>
      <protection hidden="1"/>
    </xf>
    <xf numFmtId="3" fontId="6" fillId="7" borderId="16" xfId="0" applyNumberFormat="1" applyFont="1" applyFill="1" applyBorder="1" applyAlignment="1" applyProtection="1">
      <alignment horizontal="center" vertical="center"/>
      <protection hidden="1"/>
    </xf>
    <xf numFmtId="3" fontId="6" fillId="7" borderId="3" xfId="0" applyNumberFormat="1" applyFont="1" applyFill="1" applyBorder="1" applyAlignment="1" applyProtection="1">
      <alignment horizontal="center" vertical="center"/>
      <protection hidden="1"/>
    </xf>
    <xf numFmtId="3" fontId="6" fillId="7" borderId="17" xfId="0" applyNumberFormat="1" applyFont="1" applyFill="1" applyBorder="1" applyAlignment="1" applyProtection="1">
      <alignment horizontal="center" vertical="center"/>
      <protection hidden="1"/>
    </xf>
    <xf numFmtId="3" fontId="6" fillId="7" borderId="9" xfId="0" applyNumberFormat="1" applyFont="1" applyFill="1" applyBorder="1" applyAlignment="1" applyProtection="1">
      <alignment horizontal="center" vertical="center"/>
      <protection hidden="1"/>
    </xf>
    <xf numFmtId="3" fontId="5" fillId="7" borderId="6" xfId="0" applyNumberFormat="1" applyFont="1" applyFill="1" applyBorder="1" applyAlignment="1" applyProtection="1">
      <alignment horizontal="left" vertical="center" wrapText="1"/>
      <protection hidden="1"/>
    </xf>
    <xf numFmtId="3" fontId="7" fillId="7" borderId="7" xfId="0" applyNumberFormat="1" applyFont="1" applyFill="1" applyBorder="1" applyAlignment="1" applyProtection="1">
      <alignment horizontal="left" vertical="center" wrapText="1"/>
      <protection hidden="1"/>
    </xf>
    <xf numFmtId="3" fontId="7" fillId="7" borderId="18" xfId="0" applyNumberFormat="1" applyFont="1" applyFill="1" applyBorder="1" applyAlignment="1" applyProtection="1">
      <alignment horizontal="right" vertical="center"/>
      <protection locked="0"/>
    </xf>
    <xf numFmtId="3" fontId="7" fillId="7" borderId="4" xfId="0" applyNumberFormat="1" applyFont="1" applyFill="1" applyBorder="1" applyAlignment="1" applyProtection="1">
      <alignment horizontal="right" vertical="center"/>
      <protection locked="0"/>
    </xf>
    <xf numFmtId="3" fontId="7" fillId="7" borderId="19" xfId="0" applyNumberFormat="1" applyFont="1" applyFill="1" applyBorder="1" applyAlignment="1" applyProtection="1">
      <alignment horizontal="right" vertical="center"/>
      <protection locked="0"/>
    </xf>
    <xf numFmtId="3" fontId="7" fillId="7" borderId="10" xfId="0" applyNumberFormat="1" applyFont="1" applyFill="1" applyBorder="1" applyAlignment="1" applyProtection="1">
      <alignment horizontal="right" vertical="center"/>
      <protection locked="0"/>
    </xf>
    <xf numFmtId="3" fontId="7" fillId="7" borderId="13" xfId="0" applyNumberFormat="1" applyFont="1" applyFill="1" applyBorder="1" applyAlignment="1" applyProtection="1">
      <alignment horizontal="center" vertical="center" wrapText="1"/>
      <protection hidden="1"/>
    </xf>
    <xf numFmtId="3" fontId="12" fillId="2" borderId="32" xfId="0" applyNumberFormat="1" applyFont="1" applyFill="1" applyBorder="1" applyAlignment="1" applyProtection="1">
      <alignment horizontal="center" vertical="center"/>
      <protection hidden="1"/>
    </xf>
    <xf numFmtId="3" fontId="5" fillId="2" borderId="33" xfId="0" applyNumberFormat="1" applyFont="1" applyFill="1" applyBorder="1" applyAlignment="1" applyProtection="1">
      <alignment horizontal="center" vertical="center"/>
      <protection hidden="1"/>
    </xf>
    <xf numFmtId="3" fontId="4" fillId="4" borderId="33" xfId="0" applyNumberFormat="1" applyFont="1" applyFill="1" applyBorder="1" applyAlignment="1" applyProtection="1">
      <alignment horizontal="right" vertical="center"/>
      <protection hidden="1"/>
    </xf>
    <xf numFmtId="3" fontId="4" fillId="4" borderId="34" xfId="0" applyNumberFormat="1" applyFont="1" applyFill="1" applyBorder="1" applyAlignment="1" applyProtection="1">
      <alignment horizontal="right" vertical="center"/>
      <protection hidden="1"/>
    </xf>
    <xf numFmtId="3" fontId="7" fillId="7" borderId="33" xfId="0" applyNumberFormat="1" applyFont="1" applyFill="1" applyBorder="1" applyAlignment="1" applyProtection="1">
      <alignment horizontal="right" vertical="center"/>
      <protection locked="0"/>
    </xf>
    <xf numFmtId="3" fontId="6" fillId="7" borderId="33" xfId="0" applyNumberFormat="1" applyFont="1" applyFill="1" applyBorder="1" applyAlignment="1" applyProtection="1">
      <alignment horizontal="center" vertical="center"/>
      <protection hidden="1"/>
    </xf>
    <xf numFmtId="3" fontId="7" fillId="7" borderId="36" xfId="0" applyNumberFormat="1" applyFont="1" applyFill="1" applyBorder="1" applyAlignment="1" applyProtection="1">
      <alignment horizontal="right" vertical="center"/>
      <protection locked="0"/>
    </xf>
    <xf numFmtId="3" fontId="5" fillId="5" borderId="33" xfId="0" applyNumberFormat="1" applyFont="1" applyFill="1" applyBorder="1" applyAlignment="1" applyProtection="1">
      <alignment horizontal="center" vertical="center"/>
      <protection locked="0"/>
    </xf>
    <xf numFmtId="3" fontId="6" fillId="3" borderId="35" xfId="0" applyNumberFormat="1" applyFont="1" applyFill="1" applyBorder="1" applyAlignment="1" applyProtection="1">
      <alignment horizontal="center" vertical="center"/>
      <protection hidden="1"/>
    </xf>
    <xf numFmtId="3" fontId="7" fillId="5" borderId="33" xfId="0" applyNumberFormat="1" applyFont="1" applyFill="1" applyBorder="1" applyAlignment="1" applyProtection="1">
      <alignment horizontal="right" vertical="center"/>
      <protection locked="0"/>
    </xf>
    <xf numFmtId="3" fontId="6" fillId="3" borderId="33" xfId="0" applyNumberFormat="1" applyFont="1" applyFill="1" applyBorder="1" applyAlignment="1" applyProtection="1">
      <alignment horizontal="center" vertical="center"/>
      <protection hidden="1"/>
    </xf>
    <xf numFmtId="3" fontId="7" fillId="5" borderId="36" xfId="0" applyNumberFormat="1" applyFont="1" applyFill="1" applyBorder="1" applyAlignment="1" applyProtection="1">
      <alignment horizontal="right" vertical="center"/>
      <protection locked="0"/>
    </xf>
    <xf numFmtId="3" fontId="7" fillId="7" borderId="40" xfId="0" applyNumberFormat="1" applyFont="1" applyFill="1" applyBorder="1" applyAlignment="1" applyProtection="1">
      <alignment horizontal="center" vertical="center" wrapText="1"/>
      <protection hidden="1"/>
    </xf>
    <xf numFmtId="3" fontId="4" fillId="7" borderId="41" xfId="0" applyNumberFormat="1" applyFont="1" applyFill="1" applyBorder="1" applyAlignment="1" applyProtection="1">
      <alignment horizontal="center" vertical="center"/>
      <protection hidden="1"/>
    </xf>
    <xf numFmtId="3" fontId="4" fillId="7" borderId="42" xfId="0" applyNumberFormat="1" applyFont="1" applyFill="1" applyBorder="1" applyAlignment="1" applyProtection="1">
      <alignment horizontal="center" vertical="center"/>
      <protection hidden="1"/>
    </xf>
    <xf numFmtId="3" fontId="4" fillId="7" borderId="43" xfId="0" applyNumberFormat="1" applyFont="1" applyFill="1" applyBorder="1" applyAlignment="1" applyProtection="1">
      <alignment horizontal="center" vertical="center"/>
      <protection hidden="1"/>
    </xf>
    <xf numFmtId="3" fontId="4" fillId="7" borderId="44" xfId="0" applyNumberFormat="1" applyFont="1" applyFill="1" applyBorder="1" applyAlignment="1" applyProtection="1">
      <alignment horizontal="center" vertical="center"/>
      <protection hidden="1"/>
    </xf>
    <xf numFmtId="3" fontId="4" fillId="7" borderId="45" xfId="0" applyNumberFormat="1" applyFont="1" applyFill="1" applyBorder="1" applyAlignment="1" applyProtection="1">
      <alignment horizontal="center" vertical="center"/>
      <protection hidden="1"/>
    </xf>
    <xf numFmtId="3" fontId="12" fillId="2" borderId="21" xfId="0" applyNumberFormat="1" applyFont="1" applyFill="1" applyBorder="1" applyAlignment="1" applyProtection="1">
      <alignment horizontal="right" vertical="center" wrapText="1"/>
      <protection locked="0"/>
    </xf>
    <xf numFmtId="3" fontId="12" fillId="2" borderId="22" xfId="0" applyNumberFormat="1" applyFont="1" applyFill="1" applyBorder="1" applyAlignment="1" applyProtection="1">
      <alignment horizontal="center" vertical="center"/>
      <protection hidden="1"/>
    </xf>
    <xf numFmtId="3" fontId="12" fillId="2" borderId="23" xfId="0" applyNumberFormat="1" applyFont="1" applyFill="1" applyBorder="1" applyAlignment="1" applyProtection="1">
      <alignment horizontal="center" vertical="center"/>
      <protection hidden="1"/>
    </xf>
    <xf numFmtId="3" fontId="12" fillId="2" borderId="24" xfId="0" applyNumberFormat="1" applyFont="1" applyFill="1" applyBorder="1" applyAlignment="1" applyProtection="1">
      <alignment horizontal="center" vertical="center"/>
      <protection hidden="1"/>
    </xf>
    <xf numFmtId="3" fontId="12" fillId="2" borderId="25" xfId="0" applyNumberFormat="1" applyFont="1" applyFill="1" applyBorder="1" applyAlignment="1" applyProtection="1">
      <alignment horizontal="center" vertical="center"/>
      <protection hidden="1"/>
    </xf>
    <xf numFmtId="3" fontId="12" fillId="2" borderId="35" xfId="0" applyNumberFormat="1" applyFont="1" applyFill="1" applyBorder="1" applyAlignment="1" applyProtection="1">
      <alignment horizontal="center" vertical="center"/>
      <protection hidden="1"/>
    </xf>
    <xf numFmtId="0" fontId="5" fillId="3" borderId="47" xfId="0" applyFont="1" applyFill="1" applyBorder="1" applyAlignment="1" applyProtection="1">
      <alignment horizontal="center" vertical="center" wrapText="1"/>
      <protection hidden="1"/>
    </xf>
    <xf numFmtId="0" fontId="10" fillId="3" borderId="48" xfId="0" applyFont="1" applyFill="1" applyBorder="1" applyAlignment="1" applyProtection="1">
      <alignment horizontal="center" vertical="center" wrapText="1"/>
      <protection locked="0"/>
    </xf>
    <xf numFmtId="0" fontId="10" fillId="3" borderId="51" xfId="0" applyFont="1" applyFill="1" applyBorder="1" applyAlignment="1" applyProtection="1">
      <alignment horizontal="center" vertical="center" wrapText="1"/>
      <protection locked="0"/>
    </xf>
    <xf numFmtId="0" fontId="10" fillId="3" borderId="54" xfId="0" applyFont="1" applyFill="1" applyBorder="1" applyAlignment="1" applyProtection="1">
      <alignment horizontal="center" vertical="center" wrapText="1"/>
      <protection locked="0"/>
    </xf>
    <xf numFmtId="0" fontId="5" fillId="3" borderId="57" xfId="0" applyFont="1" applyFill="1" applyBorder="1" applyAlignment="1" applyProtection="1">
      <alignment horizontal="center" vertical="center" wrapText="1"/>
      <protection hidden="1"/>
    </xf>
    <xf numFmtId="0" fontId="5" fillId="3" borderId="58" xfId="0" applyFont="1" applyFill="1" applyBorder="1" applyAlignment="1" applyProtection="1">
      <alignment horizontal="center" vertical="center" wrapText="1"/>
      <protection hidden="1"/>
    </xf>
    <xf numFmtId="0" fontId="10" fillId="3" borderId="59" xfId="0" applyFont="1" applyFill="1" applyBorder="1" applyAlignment="1" applyProtection="1">
      <alignment horizontal="center" vertical="center" wrapText="1"/>
      <protection locked="0"/>
    </xf>
    <xf numFmtId="0" fontId="10" fillId="3" borderId="60" xfId="0" applyFont="1" applyFill="1" applyBorder="1" applyAlignment="1" applyProtection="1">
      <alignment horizontal="center" vertical="center" wrapText="1"/>
      <protection locked="0"/>
    </xf>
    <xf numFmtId="3" fontId="22" fillId="5" borderId="12" xfId="0" applyNumberFormat="1" applyFont="1" applyFill="1" applyBorder="1" applyAlignment="1" applyProtection="1">
      <alignment horizontal="left" vertical="center" wrapText="1"/>
      <protection hidden="1"/>
    </xf>
    <xf numFmtId="3" fontId="23" fillId="5" borderId="16" xfId="0" applyNumberFormat="1" applyFont="1" applyFill="1" applyBorder="1" applyAlignment="1" applyProtection="1">
      <alignment horizontal="right" vertical="center"/>
      <protection locked="0"/>
    </xf>
    <xf numFmtId="3" fontId="23" fillId="5" borderId="3" xfId="0" applyNumberFormat="1" applyFont="1" applyFill="1" applyBorder="1" applyAlignment="1" applyProtection="1">
      <alignment horizontal="right" vertical="center"/>
      <protection locked="0"/>
    </xf>
    <xf numFmtId="3" fontId="23" fillId="5" borderId="17" xfId="0" applyNumberFormat="1" applyFont="1" applyFill="1" applyBorder="1" applyAlignment="1" applyProtection="1">
      <alignment horizontal="right" vertical="center"/>
      <protection locked="0"/>
    </xf>
    <xf numFmtId="3" fontId="23" fillId="5" borderId="12" xfId="0" applyNumberFormat="1" applyFont="1" applyFill="1" applyBorder="1" applyAlignment="1" applyProtection="1">
      <alignment horizontal="center" vertical="center" wrapText="1"/>
      <protection hidden="1"/>
    </xf>
    <xf numFmtId="3" fontId="22" fillId="5" borderId="16" xfId="0" applyNumberFormat="1" applyFont="1" applyFill="1" applyBorder="1" applyAlignment="1" applyProtection="1">
      <alignment horizontal="right" vertical="center"/>
      <protection locked="0"/>
    </xf>
    <xf numFmtId="3" fontId="22" fillId="5" borderId="3" xfId="0" applyNumberFormat="1" applyFont="1" applyFill="1" applyBorder="1" applyAlignment="1" applyProtection="1">
      <alignment horizontal="right" vertical="center"/>
      <protection locked="0"/>
    </xf>
    <xf numFmtId="3" fontId="23" fillId="5" borderId="33" xfId="0" applyNumberFormat="1" applyFont="1" applyFill="1" applyBorder="1" applyAlignment="1" applyProtection="1">
      <alignment horizontal="right" vertical="center"/>
      <protection locked="0"/>
    </xf>
    <xf numFmtId="0" fontId="25" fillId="0" borderId="0" xfId="0" applyFont="1" applyAlignment="1" applyProtection="1">
      <alignment vertical="center"/>
      <protection hidden="1"/>
    </xf>
    <xf numFmtId="0" fontId="10" fillId="3" borderId="64" xfId="0" applyFont="1" applyFill="1" applyBorder="1" applyAlignment="1" applyProtection="1">
      <alignment horizontal="center" vertical="center" wrapText="1"/>
      <protection locked="0"/>
    </xf>
    <xf numFmtId="3" fontId="12" fillId="2" borderId="65" xfId="0" applyNumberFormat="1" applyFont="1" applyFill="1" applyBorder="1" applyAlignment="1" applyProtection="1">
      <alignment horizontal="center" vertical="center"/>
      <protection hidden="1"/>
    </xf>
    <xf numFmtId="3" fontId="5" fillId="2" borderId="66" xfId="0" applyNumberFormat="1" applyFont="1" applyFill="1" applyBorder="1" applyAlignment="1" applyProtection="1">
      <alignment horizontal="center" vertical="center"/>
      <protection locked="0"/>
    </xf>
    <xf numFmtId="3" fontId="4" fillId="4" borderId="66" xfId="0" applyNumberFormat="1" applyFont="1" applyFill="1" applyBorder="1" applyAlignment="1" applyProtection="1">
      <alignment horizontal="center" vertical="center"/>
      <protection locked="0"/>
    </xf>
    <xf numFmtId="3" fontId="4" fillId="4" borderId="67" xfId="0" applyNumberFormat="1" applyFont="1" applyFill="1" applyBorder="1" applyAlignment="1" applyProtection="1">
      <alignment horizontal="center" vertical="center"/>
      <protection locked="0"/>
    </xf>
    <xf numFmtId="3" fontId="4" fillId="7" borderId="68" xfId="0" applyNumberFormat="1" applyFont="1" applyFill="1" applyBorder="1" applyAlignment="1" applyProtection="1">
      <alignment horizontal="center" vertical="center"/>
      <protection locked="0"/>
    </xf>
    <xf numFmtId="3" fontId="6" fillId="7" borderId="66" xfId="0" applyNumberFormat="1" applyFont="1" applyFill="1" applyBorder="1" applyAlignment="1" applyProtection="1">
      <alignment horizontal="center" vertical="center"/>
      <protection locked="0"/>
    </xf>
    <xf numFmtId="3" fontId="7" fillId="7" borderId="66" xfId="0" applyNumberFormat="1" applyFont="1" applyFill="1" applyBorder="1" applyAlignment="1" applyProtection="1">
      <alignment horizontal="center" vertical="center"/>
      <protection locked="0"/>
    </xf>
    <xf numFmtId="3" fontId="7" fillId="7" borderId="69" xfId="0" applyNumberFormat="1" applyFont="1" applyFill="1" applyBorder="1" applyAlignment="1" applyProtection="1">
      <alignment horizontal="center" vertical="center"/>
      <protection locked="0"/>
    </xf>
    <xf numFmtId="3" fontId="6" fillId="3" borderId="66" xfId="0" applyNumberFormat="1" applyFont="1" applyFill="1" applyBorder="1" applyAlignment="1" applyProtection="1">
      <alignment horizontal="center" vertical="center"/>
      <protection locked="0"/>
    </xf>
    <xf numFmtId="3" fontId="7" fillId="5" borderId="66" xfId="0" applyNumberFormat="1" applyFont="1" applyFill="1" applyBorder="1" applyAlignment="1" applyProtection="1">
      <alignment horizontal="center" vertical="center"/>
      <protection locked="0"/>
    </xf>
    <xf numFmtId="3" fontId="7" fillId="5" borderId="69" xfId="0" applyNumberFormat="1" applyFont="1" applyFill="1" applyBorder="1" applyAlignment="1" applyProtection="1">
      <alignment horizontal="center" vertical="center"/>
      <protection locked="0"/>
    </xf>
    <xf numFmtId="3" fontId="12" fillId="2" borderId="70" xfId="0" applyNumberFormat="1" applyFont="1" applyFill="1" applyBorder="1" applyAlignment="1" applyProtection="1">
      <alignment horizontal="center" vertical="center"/>
      <protection hidden="1"/>
    </xf>
    <xf numFmtId="3" fontId="6" fillId="3" borderId="65" xfId="0" applyNumberFormat="1" applyFont="1" applyFill="1" applyBorder="1" applyAlignment="1" applyProtection="1">
      <alignment horizontal="center" vertical="center"/>
      <protection locked="0"/>
    </xf>
    <xf numFmtId="3" fontId="23" fillId="5" borderId="66" xfId="0" applyNumberFormat="1" applyFont="1" applyFill="1" applyBorder="1" applyAlignment="1" applyProtection="1">
      <alignment horizontal="center" vertical="center"/>
      <protection locked="0"/>
    </xf>
    <xf numFmtId="0" fontId="13" fillId="0" borderId="0" xfId="0" applyFont="1" applyAlignment="1" applyProtection="1">
      <alignment horizontal="center"/>
      <protection hidden="1"/>
    </xf>
    <xf numFmtId="3" fontId="12" fillId="2" borderId="20" xfId="0" applyNumberFormat="1" applyFont="1" applyFill="1" applyBorder="1" applyAlignment="1" applyProtection="1">
      <alignment horizontal="right" vertical="center" wrapText="1"/>
      <protection locked="0"/>
    </xf>
    <xf numFmtId="0" fontId="13" fillId="8" borderId="0" xfId="0" applyFont="1" applyFill="1" applyAlignment="1" applyProtection="1">
      <alignment horizontal="center"/>
      <protection hidden="1"/>
    </xf>
    <xf numFmtId="0" fontId="26" fillId="0" borderId="0" xfId="0" applyFont="1" applyAlignment="1" applyProtection="1">
      <alignment vertical="center"/>
      <protection hidden="1"/>
    </xf>
    <xf numFmtId="0" fontId="27" fillId="0" borderId="39" xfId="0" applyFont="1" applyBorder="1" applyAlignment="1" applyProtection="1">
      <alignment horizontal="center" vertical="center"/>
      <protection locked="0"/>
    </xf>
    <xf numFmtId="3" fontId="4" fillId="5" borderId="66" xfId="0" applyNumberFormat="1" applyFont="1" applyFill="1" applyBorder="1" applyAlignment="1" applyProtection="1">
      <alignment horizontal="center" vertical="center"/>
      <protection locked="0"/>
    </xf>
    <xf numFmtId="3" fontId="5" fillId="2" borderId="16" xfId="0" applyNumberFormat="1" applyFont="1" applyFill="1" applyBorder="1" applyAlignment="1" applyProtection="1">
      <alignment horizontal="center" vertical="center"/>
      <protection locked="0"/>
    </xf>
    <xf numFmtId="3" fontId="5" fillId="2" borderId="3" xfId="0" applyNumberFormat="1" applyFont="1" applyFill="1" applyBorder="1" applyAlignment="1" applyProtection="1">
      <alignment horizontal="center" vertical="center"/>
      <protection locked="0"/>
    </xf>
    <xf numFmtId="3" fontId="5" fillId="2" borderId="17" xfId="0" applyNumberFormat="1" applyFont="1" applyFill="1" applyBorder="1" applyAlignment="1" applyProtection="1">
      <alignment horizontal="center" vertical="center"/>
      <protection locked="0"/>
    </xf>
    <xf numFmtId="3" fontId="5" fillId="2" borderId="9" xfId="0" applyNumberFormat="1" applyFont="1" applyFill="1" applyBorder="1" applyAlignment="1" applyProtection="1">
      <alignment horizontal="center" vertical="center"/>
      <protection locked="0"/>
    </xf>
    <xf numFmtId="3" fontId="5" fillId="2" borderId="33" xfId="0" applyNumberFormat="1" applyFont="1" applyFill="1" applyBorder="1" applyAlignment="1" applyProtection="1">
      <alignment horizontal="center" vertical="center"/>
      <protection locked="0"/>
    </xf>
    <xf numFmtId="3" fontId="4" fillId="2" borderId="66" xfId="0" applyNumberFormat="1" applyFont="1" applyFill="1" applyBorder="1" applyAlignment="1" applyProtection="1">
      <alignment horizontal="center" vertical="center"/>
      <protection locked="0"/>
    </xf>
    <xf numFmtId="0" fontId="29" fillId="0" borderId="0" xfId="0" applyFont="1" applyAlignment="1" applyProtection="1">
      <alignment vertical="center"/>
      <protection hidden="1"/>
    </xf>
    <xf numFmtId="0" fontId="10" fillId="0" borderId="0" xfId="0" applyFont="1" applyAlignment="1" applyProtection="1">
      <alignment horizontal="center" vertical="center"/>
      <protection locked="0"/>
    </xf>
    <xf numFmtId="3" fontId="12" fillId="2" borderId="11" xfId="0" applyNumberFormat="1" applyFont="1" applyFill="1" applyBorder="1" applyAlignment="1" applyProtection="1">
      <alignment horizontal="center" vertical="center"/>
      <protection hidden="1"/>
    </xf>
    <xf numFmtId="3" fontId="4" fillId="2" borderId="12"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4" fillId="4" borderId="12" xfId="0" applyNumberFormat="1" applyFont="1" applyFill="1" applyBorder="1" applyAlignment="1" applyProtection="1">
      <alignment horizontal="center" vertical="center"/>
      <protection locked="0"/>
    </xf>
    <xf numFmtId="3" fontId="4" fillId="4" borderId="27" xfId="0" applyNumberFormat="1" applyFont="1" applyFill="1" applyBorder="1" applyAlignment="1" applyProtection="1">
      <alignment horizontal="center" vertical="center"/>
      <protection locked="0"/>
    </xf>
    <xf numFmtId="3" fontId="6" fillId="3" borderId="21" xfId="0" applyNumberFormat="1" applyFont="1" applyFill="1" applyBorder="1" applyAlignment="1" applyProtection="1">
      <alignment horizontal="center" vertical="center"/>
      <protection locked="0"/>
    </xf>
    <xf numFmtId="3" fontId="4" fillId="5" borderId="12" xfId="0" applyNumberFormat="1" applyFont="1" applyFill="1" applyBorder="1" applyAlignment="1" applyProtection="1">
      <alignment horizontal="center" vertical="center"/>
      <protection locked="0"/>
    </xf>
    <xf numFmtId="3" fontId="22" fillId="3" borderId="12" xfId="0" applyNumberFormat="1" applyFont="1" applyFill="1" applyBorder="1" applyAlignment="1" applyProtection="1">
      <alignment horizontal="center" vertical="center" wrapText="1"/>
      <protection hidden="1"/>
    </xf>
    <xf numFmtId="3" fontId="32" fillId="3" borderId="6" xfId="0" applyNumberFormat="1" applyFont="1" applyFill="1" applyBorder="1" applyAlignment="1" applyProtection="1">
      <alignment horizontal="left" vertical="center" wrapText="1"/>
      <protection hidden="1"/>
    </xf>
    <xf numFmtId="3" fontId="22" fillId="0" borderId="6" xfId="0" applyNumberFormat="1" applyFont="1" applyBorder="1" applyAlignment="1" applyProtection="1">
      <alignment horizontal="left" vertical="center" wrapText="1"/>
      <protection hidden="1"/>
    </xf>
    <xf numFmtId="3" fontId="4" fillId="2" borderId="29" xfId="0" applyNumberFormat="1" applyFont="1" applyFill="1" applyBorder="1" applyAlignment="1" applyProtection="1">
      <alignment horizontal="right" vertical="center"/>
      <protection hidden="1"/>
    </xf>
    <xf numFmtId="0" fontId="5" fillId="3" borderId="63" xfId="0" applyFont="1" applyFill="1" applyBorder="1" applyAlignment="1" applyProtection="1">
      <alignment horizontal="center" vertical="center" wrapText="1"/>
      <protection hidden="1"/>
    </xf>
    <xf numFmtId="0" fontId="37" fillId="0" borderId="0" xfId="0" applyFont="1" applyAlignment="1" applyProtection="1">
      <alignment horizontal="left" vertical="center"/>
      <protection hidden="1"/>
    </xf>
    <xf numFmtId="0" fontId="25" fillId="0" borderId="0" xfId="0" applyFont="1" applyAlignment="1" applyProtection="1">
      <alignment horizontal="center" vertical="center"/>
      <protection hidden="1"/>
    </xf>
    <xf numFmtId="3" fontId="7" fillId="9" borderId="6" xfId="0" applyNumberFormat="1" applyFont="1" applyFill="1" applyBorder="1" applyAlignment="1" applyProtection="1">
      <alignment horizontal="left" vertical="center" wrapText="1"/>
      <protection hidden="1"/>
    </xf>
    <xf numFmtId="0" fontId="17" fillId="0" borderId="71" xfId="0" applyFont="1" applyBorder="1" applyAlignment="1" applyProtection="1">
      <alignment horizontal="left" vertical="center" wrapText="1"/>
      <protection hidden="1"/>
    </xf>
    <xf numFmtId="0" fontId="17" fillId="0" borderId="72" xfId="0" applyFont="1" applyBorder="1" applyAlignment="1" applyProtection="1">
      <alignment horizontal="left" vertical="center" wrapText="1"/>
      <protection hidden="1"/>
    </xf>
    <xf numFmtId="0" fontId="21" fillId="0" borderId="72" xfId="0" applyFont="1" applyBorder="1" applyAlignment="1" applyProtection="1">
      <alignment horizontal="left" vertical="center" wrapText="1"/>
      <protection hidden="1"/>
    </xf>
    <xf numFmtId="0" fontId="21" fillId="0" borderId="73" xfId="0" applyFont="1" applyBorder="1" applyAlignment="1" applyProtection="1">
      <alignment horizontal="left" vertical="center" wrapText="1"/>
      <protection hidden="1"/>
    </xf>
    <xf numFmtId="0" fontId="17" fillId="0" borderId="73" xfId="0" applyFont="1" applyBorder="1" applyAlignment="1" applyProtection="1">
      <alignment horizontal="left" vertical="center" wrapText="1"/>
      <protection hidden="1"/>
    </xf>
    <xf numFmtId="0" fontId="36" fillId="0" borderId="80" xfId="0" applyFont="1" applyBorder="1" applyAlignment="1">
      <alignment wrapText="1"/>
    </xf>
    <xf numFmtId="0" fontId="36" fillId="0" borderId="81" xfId="0" applyFont="1" applyBorder="1" applyAlignment="1">
      <alignment wrapText="1"/>
    </xf>
    <xf numFmtId="0" fontId="36" fillId="0" borderId="82" xfId="0" applyFont="1" applyBorder="1" applyAlignment="1">
      <alignment wrapText="1"/>
    </xf>
    <xf numFmtId="0" fontId="0" fillId="0" borderId="0" xfId="0"/>
    <xf numFmtId="0" fontId="36" fillId="0" borderId="79" xfId="0" applyFont="1" applyBorder="1" applyAlignment="1">
      <alignment wrapText="1"/>
    </xf>
    <xf numFmtId="0" fontId="30" fillId="0" borderId="0" xfId="0" applyFont="1" applyAlignment="1" applyProtection="1">
      <alignment horizontal="right" vertical="center" wrapText="1"/>
      <protection locked="0"/>
    </xf>
    <xf numFmtId="0" fontId="24" fillId="0" borderId="0" xfId="0" applyFont="1" applyAlignment="1" applyProtection="1">
      <alignment horizontal="right" vertical="center" wrapText="1"/>
      <protection locked="0"/>
    </xf>
    <xf numFmtId="0" fontId="28" fillId="0" borderId="0" xfId="0" applyFont="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26" fillId="0" borderId="72" xfId="0" applyFont="1" applyBorder="1" applyAlignment="1" applyProtection="1">
      <alignment horizontal="left" vertical="center" wrapText="1"/>
      <protection hidden="1"/>
    </xf>
    <xf numFmtId="0" fontId="17" fillId="0" borderId="72" xfId="0" applyFont="1" applyBorder="1" applyAlignment="1" applyProtection="1">
      <alignment horizontal="center" vertical="center" wrapText="1"/>
      <protection hidden="1"/>
    </xf>
    <xf numFmtId="0" fontId="26" fillId="0" borderId="73" xfId="0" applyFont="1" applyBorder="1" applyAlignment="1" applyProtection="1">
      <alignment horizontal="left" vertical="center" wrapText="1"/>
      <protection hidden="1"/>
    </xf>
    <xf numFmtId="0" fontId="26" fillId="0" borderId="37" xfId="0" applyFont="1" applyBorder="1" applyAlignment="1" applyProtection="1">
      <alignment horizontal="center"/>
      <protection hidden="1"/>
    </xf>
    <xf numFmtId="0" fontId="26" fillId="0" borderId="38" xfId="0" applyFont="1" applyBorder="1" applyAlignment="1" applyProtection="1">
      <alignment horizontal="center"/>
      <protection hidden="1"/>
    </xf>
    <xf numFmtId="0" fontId="5" fillId="3" borderId="49" xfId="0" applyFont="1" applyFill="1" applyBorder="1" applyAlignment="1" applyProtection="1">
      <alignment horizontal="center" vertical="center" wrapText="1"/>
      <protection hidden="1"/>
    </xf>
    <xf numFmtId="0" fontId="5" fillId="3" borderId="50" xfId="0" applyFont="1" applyFill="1" applyBorder="1" applyAlignment="1" applyProtection="1">
      <alignment horizontal="center" vertical="center" wrapText="1"/>
      <protection hidden="1"/>
    </xf>
    <xf numFmtId="0" fontId="5" fillId="3" borderId="55" xfId="0" applyFont="1" applyFill="1" applyBorder="1" applyAlignment="1" applyProtection="1">
      <alignment horizontal="center" vertical="center" wrapText="1"/>
      <protection hidden="1"/>
    </xf>
    <xf numFmtId="0" fontId="5" fillId="3" borderId="46" xfId="0" applyFont="1" applyFill="1" applyBorder="1" applyAlignment="1" applyProtection="1">
      <alignment horizontal="center" vertical="center" wrapText="1"/>
      <protection hidden="1"/>
    </xf>
    <xf numFmtId="0" fontId="5" fillId="3" borderId="56" xfId="0" applyFont="1" applyFill="1" applyBorder="1" applyAlignment="1" applyProtection="1">
      <alignment horizontal="center" vertical="center" wrapText="1"/>
      <protection hidden="1"/>
    </xf>
    <xf numFmtId="0" fontId="5" fillId="3" borderId="52" xfId="0" applyFont="1" applyFill="1" applyBorder="1" applyAlignment="1" applyProtection="1">
      <alignment horizontal="center" vertical="center" wrapText="1"/>
      <protection hidden="1"/>
    </xf>
    <xf numFmtId="0" fontId="5" fillId="3" borderId="53" xfId="0" applyFont="1" applyFill="1" applyBorder="1" applyAlignment="1" applyProtection="1">
      <alignment horizontal="center" vertical="center" wrapText="1"/>
      <protection hidden="1"/>
    </xf>
    <xf numFmtId="0" fontId="5" fillId="3" borderId="62" xfId="0" applyFont="1" applyFill="1" applyBorder="1" applyAlignment="1" applyProtection="1">
      <alignment horizontal="center" vertical="center" wrapText="1"/>
      <protection locked="0"/>
    </xf>
    <xf numFmtId="0" fontId="5" fillId="3" borderId="63" xfId="0" applyFont="1" applyFill="1" applyBorder="1" applyAlignment="1" applyProtection="1">
      <alignment horizontal="center" vertical="center" wrapText="1"/>
      <protection locked="0"/>
    </xf>
    <xf numFmtId="0" fontId="5" fillId="3" borderId="76" xfId="0" applyFont="1" applyFill="1" applyBorder="1" applyAlignment="1" applyProtection="1">
      <alignment horizontal="center" vertical="center" wrapText="1"/>
      <protection hidden="1"/>
    </xf>
    <xf numFmtId="0" fontId="5" fillId="3" borderId="62" xfId="0" applyFont="1" applyFill="1" applyBorder="1" applyAlignment="1" applyProtection="1">
      <alignment horizontal="center" vertical="center" wrapText="1"/>
      <protection hidden="1"/>
    </xf>
    <xf numFmtId="0" fontId="5" fillId="3" borderId="77" xfId="0" applyFont="1" applyFill="1" applyBorder="1" applyAlignment="1" applyProtection="1">
      <alignment horizontal="center" vertical="center" wrapText="1"/>
      <protection hidden="1"/>
    </xf>
    <xf numFmtId="0" fontId="14" fillId="0" borderId="61" xfId="0" applyFont="1" applyBorder="1" applyAlignment="1" applyProtection="1">
      <alignment horizontal="left" vertical="center" wrapText="1"/>
      <protection hidden="1"/>
    </xf>
    <xf numFmtId="0" fontId="17" fillId="0" borderId="61" xfId="0" applyFont="1" applyBorder="1" applyAlignment="1" applyProtection="1">
      <alignment horizontal="left" vertical="center" wrapText="1"/>
      <protection hidden="1"/>
    </xf>
    <xf numFmtId="3" fontId="7" fillId="0" borderId="74" xfId="0" applyNumberFormat="1" applyFont="1" applyBorder="1" applyAlignment="1" applyProtection="1">
      <alignment horizontal="left" vertical="center" wrapText="1"/>
      <protection hidden="1"/>
    </xf>
    <xf numFmtId="3" fontId="7" fillId="0" borderId="75" xfId="0" applyNumberFormat="1" applyFont="1" applyBorder="1" applyAlignment="1" applyProtection="1">
      <alignment horizontal="left" vertical="center" wrapText="1"/>
      <protection hidden="1"/>
    </xf>
    <xf numFmtId="0" fontId="14" fillId="0" borderId="0" xfId="0" applyFont="1" applyAlignment="1" applyProtection="1">
      <alignment horizontal="left" vertical="center" wrapText="1"/>
      <protection hidden="1"/>
    </xf>
    <xf numFmtId="0" fontId="17" fillId="0" borderId="0" xfId="0" applyFont="1" applyAlignment="1" applyProtection="1">
      <alignment horizontal="left" vertical="center" wrapText="1"/>
      <protection hidden="1"/>
    </xf>
    <xf numFmtId="0" fontId="25" fillId="0" borderId="78" xfId="0" applyFont="1" applyBorder="1" applyAlignment="1" applyProtection="1">
      <alignment horizontal="left" vertical="center" wrapText="1"/>
      <protection hidden="1"/>
    </xf>
    <xf numFmtId="0" fontId="25" fillId="0" borderId="0" xfId="0" applyFont="1" applyAlignment="1" applyProtection="1">
      <alignment horizontal="left" vertical="center" wrapText="1"/>
      <protection hidden="1"/>
    </xf>
    <xf numFmtId="0" fontId="25" fillId="0" borderId="78" xfId="0" applyFont="1" applyBorder="1" applyAlignment="1" applyProtection="1">
      <alignment horizontal="left" vertical="center"/>
      <protection hidden="1"/>
    </xf>
    <xf numFmtId="0" fontId="25" fillId="0" borderId="0" xfId="0" applyFont="1" applyAlignment="1" applyProtection="1">
      <alignment horizontal="left" vertical="center"/>
      <protection hidden="1"/>
    </xf>
    <xf numFmtId="0" fontId="31" fillId="0" borderId="72" xfId="0" applyFont="1" applyBorder="1" applyAlignment="1" applyProtection="1">
      <alignment horizontal="left" vertical="center" wrapText="1"/>
      <protection hidden="1"/>
    </xf>
    <xf numFmtId="0" fontId="18" fillId="0" borderId="72" xfId="0" applyFont="1" applyBorder="1" applyAlignment="1" applyProtection="1">
      <alignment horizontal="left" vertical="center" wrapText="1"/>
      <protection hidden="1"/>
    </xf>
    <xf numFmtId="0" fontId="18" fillId="0" borderId="73" xfId="0" applyFont="1" applyBorder="1" applyAlignment="1" applyProtection="1">
      <alignment horizontal="left" vertical="center" wrapText="1"/>
      <protection hidden="1"/>
    </xf>
    <xf numFmtId="0" fontId="25" fillId="0" borderId="78" xfId="0" applyFont="1" applyBorder="1" applyAlignment="1" applyProtection="1">
      <alignment horizontal="center" vertical="center"/>
      <protection hidden="1"/>
    </xf>
    <xf numFmtId="0" fontId="25" fillId="0" borderId="0" xfId="0" applyFont="1" applyAlignment="1" applyProtection="1">
      <alignment horizontal="center" vertical="center"/>
      <protection hidden="1"/>
    </xf>
  </cellXfs>
  <cellStyles count="9">
    <cellStyle name="Comma 2" xfId="2" xr:uid="{C659AA12-DC5D-4A6A-BB01-B16A7344D270}"/>
    <cellStyle name="Currency 2" xfId="4" xr:uid="{B2E64EDC-63A2-42EC-9D79-7E552506D7B1}"/>
    <cellStyle name="Normal" xfId="0" builtinId="0"/>
    <cellStyle name="Normal 2" xfId="5" xr:uid="{5A9B6C6B-1DD0-4F3F-A78F-8BFDBC5E47B0}"/>
    <cellStyle name="Normal 3" xfId="1" xr:uid="{A2C4A690-6C2B-41CD-9BD4-90AB8A06E111}"/>
    <cellStyle name="Normal 4" xfId="8" xr:uid="{8C385F67-3348-4B05-8A96-CA1039AE8D22}"/>
    <cellStyle name="Normal 5" xfId="7" xr:uid="{670C7FBA-E640-481A-80DB-73DB9F90A8CA}"/>
    <cellStyle name="Parastais_FMLikp01_p05_221205_pap_afp_makp" xfId="6" xr:uid="{E8FAF752-025A-4BBE-AEE8-5E3FCCA60AC6}"/>
    <cellStyle name="SAPBEXstdData" xfId="3" xr:uid="{1251650E-8952-4289-ADA6-45C3D240A156}"/>
  </cellStyles>
  <dxfs count="0"/>
  <tableStyles count="0" defaultTableStyle="TableStyleMedium2" defaultPivotStyle="PivotStyleLight16"/>
  <colors>
    <mruColors>
      <color rgb="FFEAD5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6C7C2-763B-4796-8426-F8EB90440E98}">
  <sheetPr filterMode="1"/>
  <dimension ref="A1:U694"/>
  <sheetViews>
    <sheetView tabSelected="1" topLeftCell="H1" zoomScale="110" zoomScaleNormal="110" workbookViewId="0">
      <pane ySplit="6" topLeftCell="A120" activePane="bottomLeft" state="frozen"/>
      <selection pane="bottomLeft" activeCell="O7" sqref="O7:O29"/>
    </sheetView>
  </sheetViews>
  <sheetFormatPr defaultColWidth="8.88671875" defaultRowHeight="15.6" customHeight="1"/>
  <cols>
    <col min="1" max="1" width="4" style="146" customWidth="1"/>
    <col min="2" max="2" width="6.109375" style="2" hidden="1" customWidth="1"/>
    <col min="3" max="3" width="70.109375" style="118" customWidth="1"/>
    <col min="4" max="4" width="23.44140625" style="160" customWidth="1"/>
    <col min="5" max="13" width="14" style="118" customWidth="1"/>
    <col min="14" max="14" width="11.88671875" style="161" customWidth="1"/>
    <col min="15" max="15" width="74.109375" style="137" customWidth="1"/>
    <col min="16" max="16" width="8.5546875" style="118" customWidth="1"/>
    <col min="17" max="16384" width="8.88671875" style="118"/>
  </cols>
  <sheetData>
    <row r="1" spans="1:15" ht="15.6" customHeight="1">
      <c r="C1" s="173" t="s">
        <v>14</v>
      </c>
      <c r="D1" s="173"/>
      <c r="E1" s="173"/>
      <c r="F1" s="173"/>
      <c r="G1" s="173"/>
      <c r="H1" s="173"/>
      <c r="I1" s="173"/>
      <c r="J1" s="173"/>
      <c r="K1" s="173"/>
      <c r="L1" s="173"/>
      <c r="M1" s="173"/>
      <c r="N1" s="173"/>
      <c r="O1" s="174"/>
    </row>
    <row r="2" spans="1:15" ht="25.5" customHeight="1">
      <c r="C2" s="173" t="s">
        <v>15</v>
      </c>
      <c r="D2" s="173"/>
      <c r="E2" s="173"/>
      <c r="F2" s="173"/>
      <c r="G2" s="173"/>
      <c r="H2" s="173"/>
      <c r="I2" s="173"/>
      <c r="J2" s="173"/>
      <c r="K2" s="173"/>
      <c r="L2" s="173"/>
      <c r="M2" s="173"/>
      <c r="N2" s="173"/>
      <c r="O2" s="174"/>
    </row>
    <row r="3" spans="1:15" ht="25.5" customHeight="1" thickBot="1">
      <c r="C3" s="175" t="s">
        <v>67</v>
      </c>
      <c r="D3" s="175"/>
      <c r="E3" s="175"/>
      <c r="F3" s="175"/>
      <c r="G3" s="175"/>
      <c r="H3" s="175"/>
      <c r="I3" s="175"/>
      <c r="J3" s="175"/>
      <c r="K3" s="175"/>
      <c r="L3" s="175"/>
      <c r="M3" s="175"/>
      <c r="N3" s="175"/>
      <c r="O3" s="176"/>
    </row>
    <row r="4" spans="1:15" ht="39.6" customHeight="1">
      <c r="C4" s="182" t="s">
        <v>13</v>
      </c>
      <c r="D4" s="187" t="s">
        <v>12</v>
      </c>
      <c r="E4" s="184" t="s">
        <v>10</v>
      </c>
      <c r="F4" s="185"/>
      <c r="G4" s="186"/>
      <c r="H4" s="191" t="s">
        <v>0</v>
      </c>
      <c r="I4" s="192"/>
      <c r="J4" s="192"/>
      <c r="K4" s="192"/>
      <c r="L4" s="192"/>
      <c r="M4" s="193"/>
      <c r="N4" s="189" t="s">
        <v>11</v>
      </c>
      <c r="O4" s="180" t="s">
        <v>59</v>
      </c>
    </row>
    <row r="5" spans="1:15" ht="103.5" customHeight="1">
      <c r="C5" s="183"/>
      <c r="D5" s="188"/>
      <c r="E5" s="106">
        <v>2024</v>
      </c>
      <c r="F5" s="102">
        <v>2025</v>
      </c>
      <c r="G5" s="107">
        <v>2026</v>
      </c>
      <c r="H5" s="159">
        <v>2024</v>
      </c>
      <c r="I5" s="102">
        <v>2025</v>
      </c>
      <c r="J5" s="102">
        <v>2026</v>
      </c>
      <c r="K5" s="102">
        <v>2027</v>
      </c>
      <c r="L5" s="102" t="s">
        <v>28</v>
      </c>
      <c r="M5" s="107" t="s">
        <v>72</v>
      </c>
      <c r="N5" s="190"/>
      <c r="O5" s="181"/>
    </row>
    <row r="6" spans="1:15" s="147" customFormat="1" ht="15.6" customHeight="1">
      <c r="B6" s="3"/>
      <c r="C6" s="104">
        <v>1</v>
      </c>
      <c r="D6" s="105">
        <v>2</v>
      </c>
      <c r="E6" s="108">
        <v>3</v>
      </c>
      <c r="F6" s="103">
        <v>4</v>
      </c>
      <c r="G6" s="109">
        <v>5</v>
      </c>
      <c r="H6" s="119">
        <v>6</v>
      </c>
      <c r="I6" s="103">
        <v>7</v>
      </c>
      <c r="J6" s="103">
        <v>8</v>
      </c>
      <c r="K6" s="103">
        <v>9</v>
      </c>
      <c r="L6" s="103">
        <v>10</v>
      </c>
      <c r="M6" s="109">
        <v>11</v>
      </c>
      <c r="N6" s="119">
        <v>12</v>
      </c>
      <c r="O6" s="138">
        <v>13</v>
      </c>
    </row>
    <row r="7" spans="1:15" s="58" customFormat="1" ht="36" customHeight="1">
      <c r="A7" s="57">
        <v>0</v>
      </c>
      <c r="B7" s="136"/>
      <c r="C7" s="135" t="s">
        <v>17</v>
      </c>
      <c r="D7" s="96" t="s">
        <v>16</v>
      </c>
      <c r="E7" s="97">
        <f t="shared" ref="E7:M7" si="0">E30+E52+E74+E96+E118+E140+E162+E184+E206+E228+E250+E273+E295+E317+E339+E361+E383+E406+E428+E450+E472+E494+E516+E538+E560+E582+E604+E626+E648+E670</f>
        <v>236183391.05000001</v>
      </c>
      <c r="F7" s="98">
        <f t="shared" si="0"/>
        <v>281254746.05000001</v>
      </c>
      <c r="G7" s="99">
        <f t="shared" si="0"/>
        <v>262827288.05000001</v>
      </c>
      <c r="H7" s="100">
        <f t="shared" si="0"/>
        <v>0</v>
      </c>
      <c r="I7" s="100">
        <f t="shared" si="0"/>
        <v>0</v>
      </c>
      <c r="J7" s="98">
        <f t="shared" si="0"/>
        <v>37418963</v>
      </c>
      <c r="K7" s="98">
        <f t="shared" si="0"/>
        <v>40519464</v>
      </c>
      <c r="L7" s="98">
        <f t="shared" si="0"/>
        <v>866667</v>
      </c>
      <c r="M7" s="101">
        <f t="shared" si="0"/>
        <v>39652797</v>
      </c>
      <c r="N7" s="120" t="s">
        <v>2</v>
      </c>
      <c r="O7" s="177" t="s">
        <v>95</v>
      </c>
    </row>
    <row r="8" spans="1:15" s="146" customFormat="1">
      <c r="B8" s="136"/>
      <c r="C8" s="9" t="s">
        <v>1</v>
      </c>
      <c r="D8" s="30" t="s">
        <v>2</v>
      </c>
      <c r="E8" s="20">
        <f t="shared" ref="E8:M8" si="1">E31+E53+E75+E97+E119+E141+E163+E185+E207+E229+E251+E274+E296+E318+E340+E362+E384+E407+E429+E451+E473+E495+E517+E539+E561+E583+E605+E627+E649+E671</f>
        <v>189312195</v>
      </c>
      <c r="F8" s="5">
        <f t="shared" si="1"/>
        <v>202361972</v>
      </c>
      <c r="G8" s="21">
        <f t="shared" si="1"/>
        <v>222610688</v>
      </c>
      <c r="H8" s="14">
        <f t="shared" si="1"/>
        <v>0</v>
      </c>
      <c r="I8" s="14">
        <f t="shared" si="1"/>
        <v>0</v>
      </c>
      <c r="J8" s="5">
        <f>J31+J53+J75+J97+J119+J141+J163+J185+J207+J229+J251+J274+J296+J318+J340+J362+J384+J407+J429+J451+J473+J495+J517+J539+J561+J583+J605+J627+J649+J671</f>
        <v>26586333</v>
      </c>
      <c r="K8" s="5">
        <f t="shared" si="1"/>
        <v>26586333</v>
      </c>
      <c r="L8" s="5">
        <f t="shared" si="1"/>
        <v>0</v>
      </c>
      <c r="M8" s="79">
        <f t="shared" si="1"/>
        <v>26586333</v>
      </c>
      <c r="N8" s="121" t="s">
        <v>2</v>
      </c>
      <c r="O8" s="177"/>
    </row>
    <row r="9" spans="1:15">
      <c r="B9" s="136"/>
      <c r="C9" s="9" t="s">
        <v>9</v>
      </c>
      <c r="D9" s="30" t="s">
        <v>2</v>
      </c>
      <c r="E9" s="20">
        <f t="shared" ref="E9:M9" si="2">E32+E54+E76+E98+E120+E142+E164+E186+E208+E230+E252+E275+E297+E319+E341+E363+E385+E408+E430+E452+E474+E496+E518+E540+E562+E584+E606+E628+E650+E672</f>
        <v>46871196.049999997</v>
      </c>
      <c r="F9" s="5">
        <f t="shared" si="2"/>
        <v>78892774.049999997</v>
      </c>
      <c r="G9" s="21">
        <f t="shared" si="2"/>
        <v>40216600.049999997</v>
      </c>
      <c r="H9" s="14">
        <f t="shared" si="2"/>
        <v>0</v>
      </c>
      <c r="I9" s="14">
        <f t="shared" si="2"/>
        <v>0</v>
      </c>
      <c r="J9" s="5">
        <f t="shared" si="2"/>
        <v>10832630</v>
      </c>
      <c r="K9" s="5">
        <f t="shared" si="2"/>
        <v>13933131</v>
      </c>
      <c r="L9" s="5">
        <f t="shared" si="2"/>
        <v>866667</v>
      </c>
      <c r="M9" s="79">
        <f t="shared" si="2"/>
        <v>13066464</v>
      </c>
      <c r="N9" s="121" t="s">
        <v>2</v>
      </c>
      <c r="O9" s="177"/>
    </row>
    <row r="10" spans="1:15">
      <c r="B10" s="136"/>
      <c r="C10" s="10" t="s">
        <v>3</v>
      </c>
      <c r="D10" s="31" t="s">
        <v>2</v>
      </c>
      <c r="E10" s="22">
        <f t="shared" ref="E10:M10" si="3">E33+E55+E77+E99+E121+E143+E165+E187+E209+E231+E253+E276+E298+E320+E342+E364+E386+E409+E431+E453+E475+E497+E519+E541+E563+E585+E607+E629+E651+E673</f>
        <v>18033414.050000001</v>
      </c>
      <c r="F10" s="6">
        <f t="shared" si="3"/>
        <v>18028414.050000001</v>
      </c>
      <c r="G10" s="23">
        <f t="shared" si="3"/>
        <v>18131834.050000001</v>
      </c>
      <c r="H10" s="15">
        <f t="shared" si="3"/>
        <v>0</v>
      </c>
      <c r="I10" s="15">
        <f t="shared" si="3"/>
        <v>0</v>
      </c>
      <c r="J10" s="6">
        <f t="shared" si="3"/>
        <v>9965964</v>
      </c>
      <c r="K10" s="6">
        <f t="shared" si="3"/>
        <v>13066464</v>
      </c>
      <c r="L10" s="6">
        <f t="shared" si="3"/>
        <v>0</v>
      </c>
      <c r="M10" s="80">
        <f t="shared" si="3"/>
        <v>13066464</v>
      </c>
      <c r="N10" s="122" t="s">
        <v>2</v>
      </c>
      <c r="O10" s="177"/>
    </row>
    <row r="11" spans="1:15" s="1" customFormat="1" hidden="1">
      <c r="A11" s="146"/>
      <c r="B11" s="136"/>
      <c r="C11" s="10" t="s">
        <v>4</v>
      </c>
      <c r="D11" s="31" t="s">
        <v>2</v>
      </c>
      <c r="E11" s="22">
        <f t="shared" ref="E11:M11" si="4">E34+E56+E78+E100+E122+E144+E166+E188+E210+E232+E254+E277+E299+E321+E343+E365+E387+E410+E432+E454+E476+E498+E520+E542+E564+E586+E608+E630+E652+E674</f>
        <v>0</v>
      </c>
      <c r="F11" s="6">
        <f t="shared" si="4"/>
        <v>0</v>
      </c>
      <c r="G11" s="23">
        <f t="shared" si="4"/>
        <v>0</v>
      </c>
      <c r="H11" s="15">
        <f t="shared" si="4"/>
        <v>0</v>
      </c>
      <c r="I11" s="15">
        <f t="shared" si="4"/>
        <v>0</v>
      </c>
      <c r="J11" s="6">
        <f t="shared" si="4"/>
        <v>0</v>
      </c>
      <c r="K11" s="6">
        <f t="shared" si="4"/>
        <v>0</v>
      </c>
      <c r="L11" s="6">
        <f t="shared" si="4"/>
        <v>0</v>
      </c>
      <c r="M11" s="80">
        <f t="shared" si="4"/>
        <v>0</v>
      </c>
      <c r="N11" s="122" t="s">
        <v>2</v>
      </c>
      <c r="O11" s="178"/>
    </row>
    <row r="12" spans="1:15" ht="26.4">
      <c r="B12" s="136"/>
      <c r="C12" s="45" t="s">
        <v>5</v>
      </c>
      <c r="D12" s="46" t="s">
        <v>2</v>
      </c>
      <c r="E12" s="47">
        <f t="shared" ref="E12:M12" si="5">E35+E57+E79+E101+E123+E145+E167+E189+E211+E233+E255+E278+E300+E322+E344+E366+E388+E411+E433+E455+E477+E499+E521+E543+E565+E587+E609+E631+E653+E675</f>
        <v>28837782</v>
      </c>
      <c r="F12" s="48">
        <f t="shared" si="5"/>
        <v>60864360</v>
      </c>
      <c r="G12" s="49">
        <f t="shared" si="5"/>
        <v>22084766</v>
      </c>
      <c r="H12" s="50">
        <f t="shared" si="5"/>
        <v>0</v>
      </c>
      <c r="I12" s="50">
        <f t="shared" si="5"/>
        <v>0</v>
      </c>
      <c r="J12" s="48">
        <f t="shared" si="5"/>
        <v>866666</v>
      </c>
      <c r="K12" s="48">
        <f t="shared" si="5"/>
        <v>866667</v>
      </c>
      <c r="L12" s="48">
        <f t="shared" si="5"/>
        <v>866667</v>
      </c>
      <c r="M12" s="81">
        <f t="shared" si="5"/>
        <v>0</v>
      </c>
      <c r="N12" s="123" t="s">
        <v>2</v>
      </c>
      <c r="O12" s="177"/>
    </row>
    <row r="13" spans="1:15">
      <c r="B13" s="136"/>
      <c r="C13" s="90" t="s">
        <v>27</v>
      </c>
      <c r="D13" s="66" t="s">
        <v>2</v>
      </c>
      <c r="E13" s="91" t="s">
        <v>2</v>
      </c>
      <c r="F13" s="92" t="s">
        <v>2</v>
      </c>
      <c r="G13" s="93" t="s">
        <v>2</v>
      </c>
      <c r="H13" s="94" t="s">
        <v>2</v>
      </c>
      <c r="I13" s="94" t="s">
        <v>2</v>
      </c>
      <c r="J13" s="92" t="s">
        <v>2</v>
      </c>
      <c r="K13" s="92" t="s">
        <v>2</v>
      </c>
      <c r="L13" s="92" t="s">
        <v>2</v>
      </c>
      <c r="M13" s="95" t="s">
        <v>2</v>
      </c>
      <c r="N13" s="124" t="s">
        <v>2</v>
      </c>
      <c r="O13" s="177"/>
    </row>
    <row r="14" spans="1:15">
      <c r="B14" s="136"/>
      <c r="C14" s="65" t="s">
        <v>38</v>
      </c>
      <c r="D14" s="66" t="s">
        <v>2</v>
      </c>
      <c r="E14" s="67">
        <f t="shared" ref="E14:M14" si="6">E36+E58+E80+E102+E124+E146+E168+E190+E212+E234+E256+E279+E301+E323+E345+E367+E389+E412+E434+E456+E478+E500+E522+E544+E566+E588+E610+E632+E654+E676</f>
        <v>232893</v>
      </c>
      <c r="F14" s="68">
        <f t="shared" si="6"/>
        <v>3286378</v>
      </c>
      <c r="G14" s="69">
        <f t="shared" si="6"/>
        <v>4480664</v>
      </c>
      <c r="H14" s="70">
        <f t="shared" si="6"/>
        <v>0</v>
      </c>
      <c r="I14" s="70">
        <f t="shared" si="6"/>
        <v>0</v>
      </c>
      <c r="J14" s="68">
        <f t="shared" si="6"/>
        <v>0</v>
      </c>
      <c r="K14" s="68">
        <f t="shared" si="6"/>
        <v>0</v>
      </c>
      <c r="L14" s="68">
        <f t="shared" si="6"/>
        <v>0</v>
      </c>
      <c r="M14" s="83">
        <f t="shared" si="6"/>
        <v>0</v>
      </c>
      <c r="N14" s="125" t="s">
        <v>2</v>
      </c>
      <c r="O14" s="177"/>
    </row>
    <row r="15" spans="1:15">
      <c r="B15" s="136"/>
      <c r="C15" s="60" t="s">
        <v>3</v>
      </c>
      <c r="D15" s="66" t="s">
        <v>2</v>
      </c>
      <c r="E15" s="61">
        <f t="shared" ref="E15:M15" si="7">E37+E59+E81+E103+E125+E147+E169+E191+E213+E235+E257+E280+E302+E324+E346+E368+E390+E413+E435+E457+E479+E501+E523+E545+E567+E589+E611+E633+E655+E677</f>
        <v>0</v>
      </c>
      <c r="F15" s="62">
        <f t="shared" si="7"/>
        <v>0</v>
      </c>
      <c r="G15" s="63">
        <f t="shared" si="7"/>
        <v>0</v>
      </c>
      <c r="H15" s="64">
        <f t="shared" si="7"/>
        <v>0</v>
      </c>
      <c r="I15" s="64">
        <f t="shared" si="7"/>
        <v>0</v>
      </c>
      <c r="J15" s="62">
        <f t="shared" si="7"/>
        <v>0</v>
      </c>
      <c r="K15" s="62">
        <f t="shared" si="7"/>
        <v>0</v>
      </c>
      <c r="L15" s="62">
        <f t="shared" si="7"/>
        <v>0</v>
      </c>
      <c r="M15" s="82">
        <f t="shared" si="7"/>
        <v>0</v>
      </c>
      <c r="N15" s="125" t="s">
        <v>2</v>
      </c>
      <c r="O15" s="177"/>
    </row>
    <row r="16" spans="1:15" ht="26.4">
      <c r="B16" s="136"/>
      <c r="C16" s="60" t="s">
        <v>5</v>
      </c>
      <c r="D16" s="66" t="s">
        <v>2</v>
      </c>
      <c r="E16" s="61">
        <f t="shared" ref="E16:M16" si="8">E38+E60+E82+E104+E126+E148+E170+E192+E214+E236+E258+E281+E303+E325+E347+E369+E391+E414+E436+E458+E480+E502+E524+E546+E568+E590+E612+E634+E656+E678</f>
        <v>232893</v>
      </c>
      <c r="F16" s="62">
        <f>F38+F60+F82+F104+F126+F148+F170+F192+F214+F236+F258+F281+F303+F325+F347+F369+F391+F414+F436+F458+F480+F502+F524+F546+F568+F590+F612+F634+F656+F678</f>
        <v>3286378</v>
      </c>
      <c r="G16" s="63">
        <f t="shared" si="8"/>
        <v>4480664</v>
      </c>
      <c r="H16" s="64">
        <f t="shared" si="8"/>
        <v>0</v>
      </c>
      <c r="I16" s="64">
        <f>I38+I60+I82+I104+I126+I148+I170+I192+I214+I236+I258+I281+I303+I325+I347+I369+I391+I414+I436+I458+I480+I502+I524+I546+I568+I590+I612+I634+I656+I678</f>
        <v>0</v>
      </c>
      <c r="J16" s="62">
        <f t="shared" si="8"/>
        <v>0</v>
      </c>
      <c r="K16" s="62">
        <f t="shared" si="8"/>
        <v>0</v>
      </c>
      <c r="L16" s="62">
        <f t="shared" si="8"/>
        <v>0</v>
      </c>
      <c r="M16" s="82">
        <f t="shared" si="8"/>
        <v>0</v>
      </c>
      <c r="N16" s="125" t="s">
        <v>2</v>
      </c>
      <c r="O16" s="177"/>
    </row>
    <row r="17" spans="1:15">
      <c r="B17" s="136"/>
      <c r="C17" s="65" t="s">
        <v>37</v>
      </c>
      <c r="D17" s="66" t="s">
        <v>2</v>
      </c>
      <c r="E17" s="67">
        <f t="shared" ref="E17:M17" si="9">E39+E61+E83+E105+E127+E149+E171+E193+E215+E237+E259+E282+E304+E326+E348+E370+E392+E415+E437+E459+E481+E503+E525+E547+E569+E591+E613+E635+E657+E679</f>
        <v>27267589</v>
      </c>
      <c r="F17" s="68">
        <f t="shared" si="9"/>
        <v>53855595</v>
      </c>
      <c r="G17" s="69">
        <f t="shared" si="9"/>
        <v>13649869</v>
      </c>
      <c r="H17" s="70">
        <f t="shared" si="9"/>
        <v>0</v>
      </c>
      <c r="I17" s="70">
        <f t="shared" si="9"/>
        <v>0</v>
      </c>
      <c r="J17" s="68">
        <f t="shared" si="9"/>
        <v>0</v>
      </c>
      <c r="K17" s="68">
        <f t="shared" si="9"/>
        <v>0</v>
      </c>
      <c r="L17" s="68">
        <f t="shared" si="9"/>
        <v>0</v>
      </c>
      <c r="M17" s="83">
        <f t="shared" si="9"/>
        <v>0</v>
      </c>
      <c r="N17" s="125" t="s">
        <v>2</v>
      </c>
      <c r="O17" s="177"/>
    </row>
    <row r="18" spans="1:15">
      <c r="B18" s="136"/>
      <c r="C18" s="60" t="s">
        <v>3</v>
      </c>
      <c r="D18" s="66" t="s">
        <v>2</v>
      </c>
      <c r="E18" s="61">
        <f t="shared" ref="E18:M18" si="10">E40+E62+E84+E106+E128+E150+E172+E194+E216+E238+E260+E283+E305+E327+E349+E371+E393+E416+E438+E460+E482+E504+E526+E548+E570+E592+E614+E636+E658+E680</f>
        <v>0</v>
      </c>
      <c r="F18" s="62">
        <f t="shared" si="10"/>
        <v>0</v>
      </c>
      <c r="G18" s="63">
        <f t="shared" si="10"/>
        <v>0</v>
      </c>
      <c r="H18" s="64">
        <f t="shared" si="10"/>
        <v>0</v>
      </c>
      <c r="I18" s="64">
        <f t="shared" si="10"/>
        <v>0</v>
      </c>
      <c r="J18" s="62">
        <f t="shared" si="10"/>
        <v>0</v>
      </c>
      <c r="K18" s="62">
        <f t="shared" si="10"/>
        <v>0</v>
      </c>
      <c r="L18" s="62">
        <f t="shared" si="10"/>
        <v>0</v>
      </c>
      <c r="M18" s="82">
        <f t="shared" si="10"/>
        <v>0</v>
      </c>
      <c r="N18" s="125" t="s">
        <v>2</v>
      </c>
      <c r="O18" s="177"/>
    </row>
    <row r="19" spans="1:15" ht="26.4">
      <c r="B19" s="136"/>
      <c r="C19" s="60" t="s">
        <v>5</v>
      </c>
      <c r="D19" s="66" t="s">
        <v>2</v>
      </c>
      <c r="E19" s="61">
        <f t="shared" ref="E19:M19" si="11">E41+E63+E85+E107+E129+E151+E173+E195+E217+E239+E261+E284+E306+E328+E350+E372+E394+E417+E439+E461+E483+E505+E527+E549+E571+E593+E615+E637+E659+E681</f>
        <v>27267589</v>
      </c>
      <c r="F19" s="62">
        <f t="shared" si="11"/>
        <v>53855595</v>
      </c>
      <c r="G19" s="63">
        <f t="shared" si="11"/>
        <v>13649869</v>
      </c>
      <c r="H19" s="64">
        <f t="shared" si="11"/>
        <v>0</v>
      </c>
      <c r="I19" s="64">
        <f t="shared" si="11"/>
        <v>0</v>
      </c>
      <c r="J19" s="62">
        <f t="shared" si="11"/>
        <v>0</v>
      </c>
      <c r="K19" s="62">
        <f t="shared" si="11"/>
        <v>0</v>
      </c>
      <c r="L19" s="62">
        <f t="shared" si="11"/>
        <v>0</v>
      </c>
      <c r="M19" s="82">
        <f t="shared" si="11"/>
        <v>0</v>
      </c>
      <c r="N19" s="125" t="s">
        <v>2</v>
      </c>
      <c r="O19" s="177"/>
    </row>
    <row r="20" spans="1:15">
      <c r="B20" s="136"/>
      <c r="C20" s="59" t="s">
        <v>6</v>
      </c>
      <c r="D20" s="66" t="s">
        <v>2</v>
      </c>
      <c r="E20" s="67">
        <f t="shared" ref="E20:M20" si="12">E42+E64+E86+E108+E130+E152+E174+E196+E218+E240+E262+E285+E307+E329+E351+E373+E395+E418+E440+E462+E484+E506+E528+E550+E572+E594+E616+E638+E660+E682</f>
        <v>19370714.050000001</v>
      </c>
      <c r="F20" s="68">
        <f t="shared" si="12"/>
        <v>21750801.050000001</v>
      </c>
      <c r="G20" s="69">
        <f t="shared" si="12"/>
        <v>22086067.050000001</v>
      </c>
      <c r="H20" s="70">
        <f t="shared" si="12"/>
        <v>0</v>
      </c>
      <c r="I20" s="70">
        <f t="shared" si="12"/>
        <v>0</v>
      </c>
      <c r="J20" s="68">
        <f t="shared" si="12"/>
        <v>10832630</v>
      </c>
      <c r="K20" s="68">
        <f t="shared" si="12"/>
        <v>13933131</v>
      </c>
      <c r="L20" s="68">
        <f t="shared" si="12"/>
        <v>866667</v>
      </c>
      <c r="M20" s="83">
        <f t="shared" si="12"/>
        <v>13066464</v>
      </c>
      <c r="N20" s="125" t="s">
        <v>2</v>
      </c>
      <c r="O20" s="177"/>
    </row>
    <row r="21" spans="1:15">
      <c r="B21" s="136"/>
      <c r="C21" s="60" t="s">
        <v>3</v>
      </c>
      <c r="D21" s="66" t="s">
        <v>2</v>
      </c>
      <c r="E21" s="61">
        <f t="shared" ref="E21:M21" si="13">E43+E65+E87+E109+E131+E153+E175+E197+E219+E241+E264+E286+E308+E330+E352+E374+E396+E419+E441+E463+E485+E507+E529+E551+E573+E595+E617+E639+E661+E683+E263</f>
        <v>18033414.050000001</v>
      </c>
      <c r="F21" s="61">
        <f t="shared" si="13"/>
        <v>18028414.050000001</v>
      </c>
      <c r="G21" s="61">
        <f t="shared" si="13"/>
        <v>18131834.050000001</v>
      </c>
      <c r="H21" s="61">
        <f t="shared" si="13"/>
        <v>0</v>
      </c>
      <c r="I21" s="61">
        <f t="shared" si="13"/>
        <v>0</v>
      </c>
      <c r="J21" s="61">
        <f t="shared" si="13"/>
        <v>9965964</v>
      </c>
      <c r="K21" s="61">
        <f t="shared" si="13"/>
        <v>13066464</v>
      </c>
      <c r="L21" s="61">
        <f t="shared" si="13"/>
        <v>0</v>
      </c>
      <c r="M21" s="61">
        <f t="shared" si="13"/>
        <v>13066464</v>
      </c>
      <c r="N21" s="125" t="s">
        <v>2</v>
      </c>
      <c r="O21" s="177"/>
    </row>
    <row r="22" spans="1:15" s="1" customFormat="1" hidden="1">
      <c r="A22" s="146"/>
      <c r="B22" s="136"/>
      <c r="C22" s="60" t="s">
        <v>4</v>
      </c>
      <c r="D22" s="66" t="s">
        <v>2</v>
      </c>
      <c r="E22" s="61">
        <f t="shared" ref="E22:M22" si="14">E44+E66+E88+E110+E132+E154+E176+E198+E220+E242+E265+E287+E309+E331+E353+E375+E397+E420+E442+E464+E486+E508+E530+E552+E574+E596+E618+E640+E662+E684</f>
        <v>0</v>
      </c>
      <c r="F22" s="62">
        <f t="shared" si="14"/>
        <v>0</v>
      </c>
      <c r="G22" s="63">
        <f t="shared" si="14"/>
        <v>0</v>
      </c>
      <c r="H22" s="64">
        <f t="shared" si="14"/>
        <v>0</v>
      </c>
      <c r="I22" s="64">
        <f t="shared" si="14"/>
        <v>0</v>
      </c>
      <c r="J22" s="62">
        <f t="shared" si="14"/>
        <v>0</v>
      </c>
      <c r="K22" s="62">
        <f t="shared" si="14"/>
        <v>0</v>
      </c>
      <c r="L22" s="62">
        <f t="shared" si="14"/>
        <v>0</v>
      </c>
      <c r="M22" s="82">
        <f t="shared" si="14"/>
        <v>0</v>
      </c>
      <c r="N22" s="125" t="s">
        <v>2</v>
      </c>
      <c r="O22" s="178"/>
    </row>
    <row r="23" spans="1:15" ht="26.4">
      <c r="B23" s="136"/>
      <c r="C23" s="60" t="s">
        <v>5</v>
      </c>
      <c r="D23" s="66" t="s">
        <v>2</v>
      </c>
      <c r="E23" s="61">
        <f t="shared" ref="E23:L23" si="15">E45+E67+E89+E111+E133+E155+E177+E199+E221+E243+E266+E288+E310+E332+E354+E376+E399+E421+E443+E465+E487+E509+E531+E553+E575+E597+E619+E641+E663+E685+E398</f>
        <v>1337300</v>
      </c>
      <c r="F23" s="61">
        <f t="shared" si="15"/>
        <v>3722387</v>
      </c>
      <c r="G23" s="61">
        <f t="shared" si="15"/>
        <v>3954233</v>
      </c>
      <c r="H23" s="64">
        <f t="shared" si="15"/>
        <v>0</v>
      </c>
      <c r="I23" s="64">
        <f t="shared" si="15"/>
        <v>0</v>
      </c>
      <c r="J23" s="62">
        <f t="shared" si="15"/>
        <v>866666</v>
      </c>
      <c r="K23" s="62">
        <f t="shared" si="15"/>
        <v>866667</v>
      </c>
      <c r="L23" s="62">
        <f t="shared" si="15"/>
        <v>866667</v>
      </c>
      <c r="M23" s="82">
        <f t="shared" ref="M23:M29" si="16">M45+M67+M89+M111+M133+M155+M177+M199+M221+M243+M266+M288+M310+M332+M354+M376+M399+M421+M443+M465+M487+M509+M531+M553+M575+M597+M619+M641+M663+M685</f>
        <v>0</v>
      </c>
      <c r="N23" s="125" t="s">
        <v>2</v>
      </c>
      <c r="O23" s="177"/>
    </row>
    <row r="24" spans="1:15" s="1" customFormat="1" hidden="1">
      <c r="A24" s="2"/>
      <c r="B24" s="134" t="s">
        <v>2</v>
      </c>
      <c r="C24" s="65" t="s">
        <v>7</v>
      </c>
      <c r="D24" s="66" t="s">
        <v>2</v>
      </c>
      <c r="E24" s="67">
        <f t="shared" ref="E24:L29" si="17">E46+E68+E90+E112+E134+E156+E178+E200+E222+E244+E267+E289+E311+E333+E355+E377+E400+E422+E444+E466+E488+E510+E532+E554+E576+E598+E620+E642+E664+E686</f>
        <v>0</v>
      </c>
      <c r="F24" s="68">
        <f t="shared" si="17"/>
        <v>0</v>
      </c>
      <c r="G24" s="69">
        <f t="shared" si="17"/>
        <v>0</v>
      </c>
      <c r="H24" s="70">
        <f t="shared" si="17"/>
        <v>0</v>
      </c>
      <c r="I24" s="70">
        <f t="shared" si="17"/>
        <v>0</v>
      </c>
      <c r="J24" s="68">
        <f t="shared" si="17"/>
        <v>0</v>
      </c>
      <c r="K24" s="68">
        <f t="shared" si="17"/>
        <v>0</v>
      </c>
      <c r="L24" s="68">
        <f t="shared" si="17"/>
        <v>0</v>
      </c>
      <c r="M24" s="83">
        <f t="shared" si="16"/>
        <v>0</v>
      </c>
      <c r="N24" s="125" t="s">
        <v>2</v>
      </c>
      <c r="O24" s="178"/>
    </row>
    <row r="25" spans="1:15" s="1" customFormat="1" hidden="1">
      <c r="A25" s="2"/>
      <c r="B25" s="134" t="s">
        <v>2</v>
      </c>
      <c r="C25" s="60" t="s">
        <v>3</v>
      </c>
      <c r="D25" s="66" t="s">
        <v>2</v>
      </c>
      <c r="E25" s="61">
        <f t="shared" si="17"/>
        <v>0</v>
      </c>
      <c r="F25" s="62">
        <f t="shared" si="17"/>
        <v>0</v>
      </c>
      <c r="G25" s="63">
        <f t="shared" si="17"/>
        <v>0</v>
      </c>
      <c r="H25" s="64">
        <f t="shared" si="17"/>
        <v>0</v>
      </c>
      <c r="I25" s="64">
        <f t="shared" si="17"/>
        <v>0</v>
      </c>
      <c r="J25" s="62">
        <f t="shared" si="17"/>
        <v>0</v>
      </c>
      <c r="K25" s="62">
        <f t="shared" si="17"/>
        <v>0</v>
      </c>
      <c r="L25" s="62">
        <f t="shared" si="17"/>
        <v>0</v>
      </c>
      <c r="M25" s="82">
        <f t="shared" si="16"/>
        <v>0</v>
      </c>
      <c r="N25" s="126" t="s">
        <v>2</v>
      </c>
      <c r="O25" s="178"/>
    </row>
    <row r="26" spans="1:15" s="1" customFormat="1" ht="26.4" hidden="1">
      <c r="A26" s="2"/>
      <c r="B26" s="134" t="s">
        <v>2</v>
      </c>
      <c r="C26" s="60" t="s">
        <v>5</v>
      </c>
      <c r="D26" s="66" t="s">
        <v>2</v>
      </c>
      <c r="E26" s="61">
        <f t="shared" si="17"/>
        <v>0</v>
      </c>
      <c r="F26" s="62">
        <f t="shared" si="17"/>
        <v>0</v>
      </c>
      <c r="G26" s="63">
        <f t="shared" si="17"/>
        <v>0</v>
      </c>
      <c r="H26" s="64">
        <f t="shared" si="17"/>
        <v>0</v>
      </c>
      <c r="I26" s="64">
        <f t="shared" si="17"/>
        <v>0</v>
      </c>
      <c r="J26" s="62">
        <f t="shared" si="17"/>
        <v>0</v>
      </c>
      <c r="K26" s="62">
        <f t="shared" si="17"/>
        <v>0</v>
      </c>
      <c r="L26" s="62">
        <f t="shared" si="17"/>
        <v>0</v>
      </c>
      <c r="M26" s="82">
        <f t="shared" si="16"/>
        <v>0</v>
      </c>
      <c r="N26" s="126" t="s">
        <v>2</v>
      </c>
      <c r="O26" s="178"/>
    </row>
    <row r="27" spans="1:15">
      <c r="B27" s="136"/>
      <c r="C27" s="71" t="s">
        <v>8</v>
      </c>
      <c r="D27" s="66" t="s">
        <v>2</v>
      </c>
      <c r="E27" s="67">
        <f t="shared" si="17"/>
        <v>0</v>
      </c>
      <c r="F27" s="68">
        <f t="shared" si="17"/>
        <v>0</v>
      </c>
      <c r="G27" s="69">
        <f t="shared" si="17"/>
        <v>0</v>
      </c>
      <c r="H27" s="70">
        <f t="shared" si="17"/>
        <v>0</v>
      </c>
      <c r="I27" s="70">
        <f t="shared" si="17"/>
        <v>0</v>
      </c>
      <c r="J27" s="68">
        <f t="shared" si="17"/>
        <v>0</v>
      </c>
      <c r="K27" s="68">
        <f t="shared" si="17"/>
        <v>0</v>
      </c>
      <c r="L27" s="68">
        <f t="shared" si="17"/>
        <v>0</v>
      </c>
      <c r="M27" s="83">
        <f t="shared" si="16"/>
        <v>0</v>
      </c>
      <c r="N27" s="125" t="s">
        <v>2</v>
      </c>
      <c r="O27" s="177"/>
    </row>
    <row r="28" spans="1:15">
      <c r="B28" s="136"/>
      <c r="C28" s="60" t="s">
        <v>3</v>
      </c>
      <c r="D28" s="66" t="s">
        <v>2</v>
      </c>
      <c r="E28" s="61">
        <f t="shared" si="17"/>
        <v>0</v>
      </c>
      <c r="F28" s="62">
        <f t="shared" si="17"/>
        <v>0</v>
      </c>
      <c r="G28" s="63">
        <f t="shared" si="17"/>
        <v>0</v>
      </c>
      <c r="H28" s="64">
        <f t="shared" si="17"/>
        <v>0</v>
      </c>
      <c r="I28" s="64">
        <f t="shared" si="17"/>
        <v>0</v>
      </c>
      <c r="J28" s="62">
        <f t="shared" si="17"/>
        <v>0</v>
      </c>
      <c r="K28" s="62">
        <f t="shared" si="17"/>
        <v>0</v>
      </c>
      <c r="L28" s="62">
        <f t="shared" si="17"/>
        <v>0</v>
      </c>
      <c r="M28" s="82">
        <f t="shared" si="16"/>
        <v>0</v>
      </c>
      <c r="N28" s="126" t="s">
        <v>2</v>
      </c>
      <c r="O28" s="177"/>
    </row>
    <row r="29" spans="1:15" ht="27" thickBot="1">
      <c r="B29" s="136"/>
      <c r="C29" s="72" t="s">
        <v>5</v>
      </c>
      <c r="D29" s="77" t="s">
        <v>2</v>
      </c>
      <c r="E29" s="73">
        <f t="shared" si="17"/>
        <v>0</v>
      </c>
      <c r="F29" s="74">
        <f t="shared" si="17"/>
        <v>0</v>
      </c>
      <c r="G29" s="75">
        <f t="shared" si="17"/>
        <v>0</v>
      </c>
      <c r="H29" s="76">
        <f t="shared" si="17"/>
        <v>0</v>
      </c>
      <c r="I29" s="76">
        <f t="shared" si="17"/>
        <v>0</v>
      </c>
      <c r="J29" s="74">
        <f t="shared" si="17"/>
        <v>0</v>
      </c>
      <c r="K29" s="74">
        <f t="shared" si="17"/>
        <v>0</v>
      </c>
      <c r="L29" s="74">
        <f t="shared" si="17"/>
        <v>0</v>
      </c>
      <c r="M29" s="84">
        <f t="shared" si="16"/>
        <v>0</v>
      </c>
      <c r="N29" s="127" t="s">
        <v>2</v>
      </c>
      <c r="O29" s="179"/>
    </row>
    <row r="30" spans="1:15" s="58" customFormat="1" ht="31.2">
      <c r="A30" s="57">
        <v>1</v>
      </c>
      <c r="B30" s="136"/>
      <c r="C30" s="51" t="s">
        <v>18</v>
      </c>
      <c r="D30" s="52" t="s">
        <v>16</v>
      </c>
      <c r="E30" s="53">
        <f>E31+E32</f>
        <v>188315299</v>
      </c>
      <c r="F30" s="54">
        <f t="shared" ref="F30:M30" si="18">F31+F32</f>
        <v>196846970</v>
      </c>
      <c r="G30" s="55">
        <f t="shared" si="18"/>
        <v>224059623</v>
      </c>
      <c r="H30" s="56">
        <f t="shared" ref="H30" si="19">H31+H32</f>
        <v>0</v>
      </c>
      <c r="I30" s="56">
        <f t="shared" si="18"/>
        <v>0</v>
      </c>
      <c r="J30" s="54">
        <f t="shared" si="18"/>
        <v>26586333</v>
      </c>
      <c r="K30" s="54">
        <f t="shared" si="18"/>
        <v>26586333</v>
      </c>
      <c r="L30" s="54">
        <f t="shared" si="18"/>
        <v>0</v>
      </c>
      <c r="M30" s="78">
        <f t="shared" si="18"/>
        <v>26586333</v>
      </c>
      <c r="N30" s="131" t="s">
        <v>2</v>
      </c>
      <c r="O30" s="163" t="s">
        <v>61</v>
      </c>
    </row>
    <row r="31" spans="1:15">
      <c r="B31" s="136"/>
      <c r="C31" s="9" t="s">
        <v>1</v>
      </c>
      <c r="D31" s="30" t="s">
        <v>2</v>
      </c>
      <c r="E31" s="140">
        <v>182451677</v>
      </c>
      <c r="F31" s="141">
        <v>190983348</v>
      </c>
      <c r="G31" s="142">
        <v>218092581</v>
      </c>
      <c r="H31" s="143"/>
      <c r="I31" s="143">
        <v>0</v>
      </c>
      <c r="J31" s="141">
        <v>26586333</v>
      </c>
      <c r="K31" s="141">
        <f>J31</f>
        <v>26586333</v>
      </c>
      <c r="L31" s="141"/>
      <c r="M31" s="144">
        <f>K31</f>
        <v>26586333</v>
      </c>
      <c r="N31" s="145" t="s">
        <v>2</v>
      </c>
      <c r="O31" s="164"/>
    </row>
    <row r="32" spans="1:15">
      <c r="B32" s="136"/>
      <c r="C32" s="9" t="s">
        <v>9</v>
      </c>
      <c r="D32" s="30" t="s">
        <v>2</v>
      </c>
      <c r="E32" s="20">
        <f t="shared" ref="E32:M32" si="20">E33+E34+E35</f>
        <v>5863622</v>
      </c>
      <c r="F32" s="5">
        <f t="shared" si="20"/>
        <v>5863622</v>
      </c>
      <c r="G32" s="21">
        <f t="shared" si="20"/>
        <v>5967042</v>
      </c>
      <c r="H32" s="14">
        <f t="shared" ref="H32" si="21">H33+H34+H35</f>
        <v>0</v>
      </c>
      <c r="I32" s="14">
        <f t="shared" si="20"/>
        <v>0</v>
      </c>
      <c r="J32" s="5">
        <f t="shared" si="20"/>
        <v>0</v>
      </c>
      <c r="K32" s="5">
        <f t="shared" si="20"/>
        <v>0</v>
      </c>
      <c r="L32" s="5">
        <f t="shared" si="20"/>
        <v>0</v>
      </c>
      <c r="M32" s="79">
        <f t="shared" si="20"/>
        <v>0</v>
      </c>
      <c r="N32" s="121" t="s">
        <v>2</v>
      </c>
      <c r="O32" s="164"/>
    </row>
    <row r="33" spans="1:15">
      <c r="B33" s="136"/>
      <c r="C33" s="10" t="s">
        <v>3</v>
      </c>
      <c r="D33" s="31" t="s">
        <v>2</v>
      </c>
      <c r="E33" s="22">
        <f>E43+E47+E50+E40+E37</f>
        <v>5863622</v>
      </c>
      <c r="F33" s="6">
        <f t="shared" ref="F33:M33" si="22">F43+F47+F50+F40+F37</f>
        <v>5863622</v>
      </c>
      <c r="G33" s="22">
        <f t="shared" si="22"/>
        <v>5967042</v>
      </c>
      <c r="H33" s="22">
        <f t="shared" ref="H33" si="23">H43+H47+H50+H40+H37</f>
        <v>0</v>
      </c>
      <c r="I33" s="22">
        <f t="shared" si="22"/>
        <v>0</v>
      </c>
      <c r="J33" s="6">
        <f t="shared" si="22"/>
        <v>0</v>
      </c>
      <c r="K33" s="6">
        <f t="shared" si="22"/>
        <v>0</v>
      </c>
      <c r="L33" s="6">
        <f t="shared" si="22"/>
        <v>0</v>
      </c>
      <c r="M33" s="22">
        <f t="shared" si="22"/>
        <v>0</v>
      </c>
      <c r="N33" s="122" t="s">
        <v>2</v>
      </c>
      <c r="O33" s="164"/>
    </row>
    <row r="34" spans="1:15" s="1" customFormat="1" hidden="1">
      <c r="A34" s="146"/>
      <c r="B34" s="136"/>
      <c r="C34" s="10" t="s">
        <v>4</v>
      </c>
      <c r="D34" s="31" t="s">
        <v>2</v>
      </c>
      <c r="E34" s="22">
        <f>E44</f>
        <v>0</v>
      </c>
      <c r="F34" s="6">
        <f t="shared" ref="F34:M34" si="24">F44</f>
        <v>0</v>
      </c>
      <c r="G34" s="23">
        <f t="shared" si="24"/>
        <v>0</v>
      </c>
      <c r="H34" s="15">
        <f t="shared" ref="H34" si="25">H44</f>
        <v>0</v>
      </c>
      <c r="I34" s="15">
        <f t="shared" si="24"/>
        <v>0</v>
      </c>
      <c r="J34" s="6">
        <f t="shared" si="24"/>
        <v>0</v>
      </c>
      <c r="K34" s="6">
        <f t="shared" si="24"/>
        <v>0</v>
      </c>
      <c r="L34" s="6">
        <f t="shared" si="24"/>
        <v>0</v>
      </c>
      <c r="M34" s="80">
        <f t="shared" si="24"/>
        <v>0</v>
      </c>
      <c r="N34" s="122" t="s">
        <v>2</v>
      </c>
      <c r="O34" s="164"/>
    </row>
    <row r="35" spans="1:15" ht="26.4">
      <c r="B35" s="136"/>
      <c r="C35" s="45" t="s">
        <v>5</v>
      </c>
      <c r="D35" s="46" t="s">
        <v>2</v>
      </c>
      <c r="E35" s="47">
        <f>E45+E48+E51+E38+E41</f>
        <v>0</v>
      </c>
      <c r="F35" s="48">
        <f t="shared" ref="F35:M35" si="26">F45+F48+F51+F38+F41</f>
        <v>0</v>
      </c>
      <c r="G35" s="49">
        <f t="shared" si="26"/>
        <v>0</v>
      </c>
      <c r="H35" s="50">
        <f t="shared" ref="H35" si="27">H45+H48+H51+H38+H41</f>
        <v>0</v>
      </c>
      <c r="I35" s="50">
        <f t="shared" si="26"/>
        <v>0</v>
      </c>
      <c r="J35" s="48">
        <f t="shared" si="26"/>
        <v>0</v>
      </c>
      <c r="K35" s="48">
        <f t="shared" si="26"/>
        <v>0</v>
      </c>
      <c r="L35" s="48">
        <f t="shared" si="26"/>
        <v>0</v>
      </c>
      <c r="M35" s="81">
        <f t="shared" si="26"/>
        <v>0</v>
      </c>
      <c r="N35" s="123" t="s">
        <v>2</v>
      </c>
      <c r="O35" s="164"/>
    </row>
    <row r="36" spans="1:15" s="1" customFormat="1" hidden="1">
      <c r="A36" s="2"/>
      <c r="B36" s="134" t="s">
        <v>2</v>
      </c>
      <c r="C36" s="32" t="s">
        <v>38</v>
      </c>
      <c r="D36" s="33" t="s">
        <v>2</v>
      </c>
      <c r="E36" s="34">
        <f t="shared" ref="E36:M36" si="28">E37+E38</f>
        <v>0</v>
      </c>
      <c r="F36" s="35">
        <f t="shared" si="28"/>
        <v>0</v>
      </c>
      <c r="G36" s="36">
        <f t="shared" si="28"/>
        <v>0</v>
      </c>
      <c r="H36" s="37">
        <f t="shared" ref="H36" si="29">H37+H38</f>
        <v>0</v>
      </c>
      <c r="I36" s="37">
        <f t="shared" si="28"/>
        <v>0</v>
      </c>
      <c r="J36" s="35">
        <f t="shared" si="28"/>
        <v>0</v>
      </c>
      <c r="K36" s="35">
        <f t="shared" si="28"/>
        <v>0</v>
      </c>
      <c r="L36" s="35">
        <f t="shared" si="28"/>
        <v>0</v>
      </c>
      <c r="M36" s="88">
        <f t="shared" si="28"/>
        <v>0</v>
      </c>
      <c r="N36" s="128" t="s">
        <v>2</v>
      </c>
      <c r="O36" s="165"/>
    </row>
    <row r="37" spans="1:15" s="1" customFormat="1" hidden="1">
      <c r="A37" s="2"/>
      <c r="B37" s="134" t="s">
        <v>2</v>
      </c>
      <c r="C37" s="11" t="s">
        <v>3</v>
      </c>
      <c r="D37" s="28"/>
      <c r="E37" s="24"/>
      <c r="F37" s="7"/>
      <c r="G37" s="25"/>
      <c r="H37" s="16"/>
      <c r="I37" s="16"/>
      <c r="J37" s="7"/>
      <c r="K37" s="7"/>
      <c r="L37" s="7"/>
      <c r="M37" s="87"/>
      <c r="N37" s="129"/>
      <c r="O37" s="165"/>
    </row>
    <row r="38" spans="1:15" s="1" customFormat="1" ht="26.4" hidden="1">
      <c r="A38" s="2"/>
      <c r="B38" s="134" t="s">
        <v>2</v>
      </c>
      <c r="C38" s="11" t="s">
        <v>5</v>
      </c>
      <c r="D38" s="28"/>
      <c r="E38" s="24"/>
      <c r="F38" s="7"/>
      <c r="G38" s="25"/>
      <c r="H38" s="16"/>
      <c r="I38" s="16"/>
      <c r="J38" s="7"/>
      <c r="K38" s="7"/>
      <c r="L38" s="7"/>
      <c r="M38" s="87"/>
      <c r="N38" s="129"/>
      <c r="O38" s="165"/>
    </row>
    <row r="39" spans="1:15" s="1" customFormat="1" hidden="1">
      <c r="A39" s="2"/>
      <c r="B39" s="134" t="s">
        <v>2</v>
      </c>
      <c r="C39" s="32" t="s">
        <v>37</v>
      </c>
      <c r="D39" s="33" t="s">
        <v>2</v>
      </c>
      <c r="E39" s="34">
        <f t="shared" ref="E39:M39" si="30">E40+E41</f>
        <v>0</v>
      </c>
      <c r="F39" s="35">
        <f t="shared" si="30"/>
        <v>0</v>
      </c>
      <c r="G39" s="36">
        <f t="shared" si="30"/>
        <v>0</v>
      </c>
      <c r="H39" s="37">
        <f t="shared" ref="H39" si="31">H40+H41</f>
        <v>0</v>
      </c>
      <c r="I39" s="37">
        <f t="shared" si="30"/>
        <v>0</v>
      </c>
      <c r="J39" s="35">
        <f t="shared" si="30"/>
        <v>0</v>
      </c>
      <c r="K39" s="35">
        <f t="shared" si="30"/>
        <v>0</v>
      </c>
      <c r="L39" s="35">
        <f t="shared" si="30"/>
        <v>0</v>
      </c>
      <c r="M39" s="88">
        <f t="shared" si="30"/>
        <v>0</v>
      </c>
      <c r="N39" s="128" t="s">
        <v>2</v>
      </c>
      <c r="O39" s="165"/>
    </row>
    <row r="40" spans="1:15" s="1" customFormat="1" hidden="1">
      <c r="A40" s="2"/>
      <c r="B40" s="134" t="s">
        <v>2</v>
      </c>
      <c r="C40" s="11" t="s">
        <v>3</v>
      </c>
      <c r="D40" s="28"/>
      <c r="E40" s="24"/>
      <c r="F40" s="7"/>
      <c r="G40" s="25"/>
      <c r="H40" s="16"/>
      <c r="I40" s="16"/>
      <c r="J40" s="7"/>
      <c r="K40" s="7"/>
      <c r="L40" s="7"/>
      <c r="M40" s="87"/>
      <c r="N40" s="129"/>
      <c r="O40" s="165"/>
    </row>
    <row r="41" spans="1:15" s="1" customFormat="1" ht="26.4" hidden="1">
      <c r="A41" s="2"/>
      <c r="B41" s="134" t="s">
        <v>2</v>
      </c>
      <c r="C41" s="11" t="s">
        <v>5</v>
      </c>
      <c r="D41" s="28"/>
      <c r="E41" s="24"/>
      <c r="F41" s="7"/>
      <c r="G41" s="25"/>
      <c r="H41" s="16"/>
      <c r="I41" s="16"/>
      <c r="J41" s="7"/>
      <c r="K41" s="7"/>
      <c r="L41" s="7"/>
      <c r="M41" s="87"/>
      <c r="N41" s="129"/>
      <c r="O41" s="165"/>
    </row>
    <row r="42" spans="1:15">
      <c r="B42" s="136"/>
      <c r="C42" s="39" t="s">
        <v>6</v>
      </c>
      <c r="D42" s="40" t="s">
        <v>2</v>
      </c>
      <c r="E42" s="41">
        <f t="shared" ref="E42" si="32">E43+E44+E45</f>
        <v>5863622</v>
      </c>
      <c r="F42" s="42">
        <f t="shared" ref="F42:G42" si="33">F43+F44+F45</f>
        <v>5863622</v>
      </c>
      <c r="G42" s="43">
        <f t="shared" si="33"/>
        <v>5967042</v>
      </c>
      <c r="H42" s="44">
        <f>H43+H44+H45</f>
        <v>0</v>
      </c>
      <c r="I42" s="44">
        <f>I43+I44+I45</f>
        <v>0</v>
      </c>
      <c r="J42" s="42">
        <f>J43+J44+J45</f>
        <v>0</v>
      </c>
      <c r="K42" s="42">
        <f>K43+K44+K45</f>
        <v>0</v>
      </c>
      <c r="L42" s="42">
        <f t="shared" ref="L42" si="34">L43+L44+L45</f>
        <v>0</v>
      </c>
      <c r="M42" s="86">
        <f t="shared" ref="M42" si="35">M43+M44+M45</f>
        <v>0</v>
      </c>
      <c r="N42" s="132" t="s">
        <v>2</v>
      </c>
      <c r="O42" s="164"/>
    </row>
    <row r="43" spans="1:15" ht="36" customHeight="1">
      <c r="B43" s="136"/>
      <c r="C43" s="11" t="s">
        <v>3</v>
      </c>
      <c r="D43" s="28" t="s">
        <v>30</v>
      </c>
      <c r="E43" s="24">
        <v>5863622</v>
      </c>
      <c r="F43" s="7">
        <f>E43</f>
        <v>5863622</v>
      </c>
      <c r="G43" s="25">
        <v>5967042</v>
      </c>
      <c r="H43" s="13"/>
      <c r="I43" s="13"/>
      <c r="J43" s="4"/>
      <c r="K43" s="4"/>
      <c r="L43" s="7"/>
      <c r="M43" s="87"/>
      <c r="N43" s="139" t="s">
        <v>2</v>
      </c>
      <c r="O43" s="164"/>
    </row>
    <row r="44" spans="1:15" s="1" customFormat="1" hidden="1">
      <c r="A44" s="146"/>
      <c r="B44" s="136"/>
      <c r="C44" s="11" t="s">
        <v>4</v>
      </c>
      <c r="D44" s="28"/>
      <c r="E44" s="24"/>
      <c r="F44" s="7"/>
      <c r="G44" s="25"/>
      <c r="H44" s="16"/>
      <c r="I44" s="16"/>
      <c r="J44" s="7"/>
      <c r="K44" s="7"/>
      <c r="L44" s="7"/>
      <c r="M44" s="87"/>
      <c r="N44" s="139" t="s">
        <v>2</v>
      </c>
      <c r="O44" s="164"/>
    </row>
    <row r="45" spans="1:15" ht="27" thickBot="1">
      <c r="B45" s="136"/>
      <c r="C45" s="11" t="s">
        <v>5</v>
      </c>
      <c r="D45" s="28"/>
      <c r="E45" s="24"/>
      <c r="F45" s="7"/>
      <c r="G45" s="25"/>
      <c r="H45" s="16"/>
      <c r="I45" s="16"/>
      <c r="J45" s="7"/>
      <c r="K45" s="7"/>
      <c r="L45" s="7"/>
      <c r="M45" s="87"/>
      <c r="N45" s="139" t="s">
        <v>2</v>
      </c>
      <c r="O45" s="164"/>
    </row>
    <row r="46" spans="1:15" s="1" customFormat="1" ht="16.2" hidden="1" thickBot="1">
      <c r="A46" s="2"/>
      <c r="B46" s="134" t="s">
        <v>2</v>
      </c>
      <c r="C46" s="32" t="s">
        <v>7</v>
      </c>
      <c r="D46" s="33" t="s">
        <v>2</v>
      </c>
      <c r="E46" s="34">
        <f t="shared" ref="E46" si="36">E47+E48</f>
        <v>0</v>
      </c>
      <c r="F46" s="35">
        <f t="shared" ref="F46:G46" si="37">F47+F48</f>
        <v>0</v>
      </c>
      <c r="G46" s="36">
        <f t="shared" si="37"/>
        <v>0</v>
      </c>
      <c r="H46" s="37">
        <f t="shared" ref="H46:I46" si="38">H47+H48</f>
        <v>0</v>
      </c>
      <c r="I46" s="37">
        <f t="shared" si="38"/>
        <v>0</v>
      </c>
      <c r="J46" s="35">
        <f t="shared" ref="J46:K46" si="39">J47+J48</f>
        <v>0</v>
      </c>
      <c r="K46" s="35">
        <f t="shared" si="39"/>
        <v>0</v>
      </c>
      <c r="L46" s="35">
        <f t="shared" ref="L46" si="40">L47+L48</f>
        <v>0</v>
      </c>
      <c r="M46" s="88">
        <f t="shared" ref="M46" si="41">M47+M48</f>
        <v>0</v>
      </c>
      <c r="N46" s="128" t="s">
        <v>2</v>
      </c>
      <c r="O46" s="165"/>
    </row>
    <row r="47" spans="1:15" s="1" customFormat="1" ht="16.2" hidden="1" thickBot="1">
      <c r="A47" s="2"/>
      <c r="B47" s="134" t="s">
        <v>2</v>
      </c>
      <c r="C47" s="11" t="s">
        <v>3</v>
      </c>
      <c r="D47" s="28"/>
      <c r="E47" s="24"/>
      <c r="F47" s="7"/>
      <c r="G47" s="25"/>
      <c r="H47" s="16"/>
      <c r="I47" s="16"/>
      <c r="J47" s="7"/>
      <c r="K47" s="7"/>
      <c r="L47" s="7"/>
      <c r="M47" s="87"/>
      <c r="N47" s="129"/>
      <c r="O47" s="165"/>
    </row>
    <row r="48" spans="1:15" s="1" customFormat="1" ht="27" hidden="1" thickBot="1">
      <c r="A48" s="2"/>
      <c r="B48" s="134" t="s">
        <v>2</v>
      </c>
      <c r="C48" s="11" t="s">
        <v>5</v>
      </c>
      <c r="D48" s="28"/>
      <c r="E48" s="24"/>
      <c r="F48" s="7"/>
      <c r="G48" s="25"/>
      <c r="H48" s="16"/>
      <c r="I48" s="16"/>
      <c r="J48" s="7"/>
      <c r="K48" s="7"/>
      <c r="L48" s="7"/>
      <c r="M48" s="87"/>
      <c r="N48" s="129"/>
      <c r="O48" s="165"/>
    </row>
    <row r="49" spans="1:15" s="1" customFormat="1" ht="16.2" hidden="1" thickBot="1">
      <c r="A49" s="2"/>
      <c r="B49" s="134" t="s">
        <v>2</v>
      </c>
      <c r="C49" s="38" t="s">
        <v>8</v>
      </c>
      <c r="D49" s="33" t="s">
        <v>2</v>
      </c>
      <c r="E49" s="34">
        <f t="shared" ref="E49" si="42">E50+E51</f>
        <v>0</v>
      </c>
      <c r="F49" s="35">
        <f t="shared" ref="F49:G49" si="43">F50+F51</f>
        <v>0</v>
      </c>
      <c r="G49" s="36">
        <f t="shared" si="43"/>
        <v>0</v>
      </c>
      <c r="H49" s="37">
        <f t="shared" ref="H49:I49" si="44">H50+H51</f>
        <v>0</v>
      </c>
      <c r="I49" s="37">
        <f t="shared" si="44"/>
        <v>0</v>
      </c>
      <c r="J49" s="35">
        <f t="shared" ref="J49:K49" si="45">J50+J51</f>
        <v>0</v>
      </c>
      <c r="K49" s="35">
        <f t="shared" si="45"/>
        <v>0</v>
      </c>
      <c r="L49" s="35">
        <f t="shared" ref="L49" si="46">L50+L51</f>
        <v>0</v>
      </c>
      <c r="M49" s="88">
        <f t="shared" ref="M49" si="47">M50+M51</f>
        <v>0</v>
      </c>
      <c r="N49" s="128" t="s">
        <v>2</v>
      </c>
      <c r="O49" s="165"/>
    </row>
    <row r="50" spans="1:15" s="1" customFormat="1" ht="16.2" hidden="1" thickBot="1">
      <c r="A50" s="2"/>
      <c r="B50" s="134" t="s">
        <v>2</v>
      </c>
      <c r="C50" s="11" t="s">
        <v>3</v>
      </c>
      <c r="D50" s="28"/>
      <c r="E50" s="24"/>
      <c r="F50" s="7"/>
      <c r="G50" s="25"/>
      <c r="H50" s="16"/>
      <c r="I50" s="16"/>
      <c r="J50" s="7"/>
      <c r="K50" s="7"/>
      <c r="L50" s="7"/>
      <c r="M50" s="87"/>
      <c r="N50" s="129"/>
      <c r="O50" s="165"/>
    </row>
    <row r="51" spans="1:15" s="1" customFormat="1" ht="27" hidden="1" thickBot="1">
      <c r="A51" s="2"/>
      <c r="B51" s="134" t="s">
        <v>2</v>
      </c>
      <c r="C51" s="12" t="s">
        <v>5</v>
      </c>
      <c r="D51" s="29"/>
      <c r="E51" s="26"/>
      <c r="F51" s="8"/>
      <c r="G51" s="27"/>
      <c r="H51" s="17"/>
      <c r="I51" s="17"/>
      <c r="J51" s="8"/>
      <c r="K51" s="8"/>
      <c r="L51" s="8"/>
      <c r="M51" s="89"/>
      <c r="N51" s="130"/>
      <c r="O51" s="166"/>
    </row>
    <row r="52" spans="1:15" s="58" customFormat="1" ht="31.2">
      <c r="A52" s="57">
        <v>2</v>
      </c>
      <c r="B52" s="136"/>
      <c r="C52" s="51" t="s">
        <v>41</v>
      </c>
      <c r="D52" s="52" t="s">
        <v>16</v>
      </c>
      <c r="E52" s="53">
        <f>E53+E54</f>
        <v>0</v>
      </c>
      <c r="F52" s="54">
        <f t="shared" ref="F52" si="48">F53+F54</f>
        <v>0</v>
      </c>
      <c r="G52" s="55">
        <f t="shared" ref="G52" si="49">G53+G54</f>
        <v>0</v>
      </c>
      <c r="H52" s="56">
        <f t="shared" ref="H52:I52" si="50">H53+H54</f>
        <v>0</v>
      </c>
      <c r="I52" s="56">
        <f t="shared" si="50"/>
        <v>0</v>
      </c>
      <c r="J52" s="54">
        <f t="shared" ref="J52" si="51">J53+J54</f>
        <v>0</v>
      </c>
      <c r="K52" s="54">
        <f t="shared" ref="K52" si="52">K53+K54</f>
        <v>0</v>
      </c>
      <c r="L52" s="54">
        <f t="shared" ref="L52" si="53">L53+L54</f>
        <v>0</v>
      </c>
      <c r="M52" s="78">
        <f t="shared" ref="M52" si="54">M53+M54</f>
        <v>0</v>
      </c>
      <c r="N52" s="131" t="s">
        <v>2</v>
      </c>
      <c r="O52" s="163" t="s">
        <v>58</v>
      </c>
    </row>
    <row r="53" spans="1:15">
      <c r="B53" s="136"/>
      <c r="C53" s="9" t="s">
        <v>1</v>
      </c>
      <c r="D53" s="30" t="s">
        <v>2</v>
      </c>
      <c r="E53" s="18"/>
      <c r="F53" s="4"/>
      <c r="G53" s="19"/>
      <c r="H53" s="13"/>
      <c r="I53" s="13"/>
      <c r="J53" s="4"/>
      <c r="K53" s="4"/>
      <c r="L53" s="4"/>
      <c r="M53" s="85"/>
      <c r="N53" s="139" t="s">
        <v>2</v>
      </c>
      <c r="O53" s="164"/>
    </row>
    <row r="54" spans="1:15">
      <c r="B54" s="136"/>
      <c r="C54" s="9" t="s">
        <v>9</v>
      </c>
      <c r="D54" s="30" t="s">
        <v>2</v>
      </c>
      <c r="E54" s="20">
        <f t="shared" ref="E54:M54" si="55">E55+E56+E57</f>
        <v>0</v>
      </c>
      <c r="F54" s="5">
        <f t="shared" si="55"/>
        <v>0</v>
      </c>
      <c r="G54" s="21">
        <f t="shared" si="55"/>
        <v>0</v>
      </c>
      <c r="H54" s="14">
        <f t="shared" ref="H54" si="56">H55+H56+H57</f>
        <v>0</v>
      </c>
      <c r="I54" s="14">
        <f t="shared" si="55"/>
        <v>0</v>
      </c>
      <c r="J54" s="5">
        <f t="shared" si="55"/>
        <v>0</v>
      </c>
      <c r="K54" s="5">
        <f t="shared" si="55"/>
        <v>0</v>
      </c>
      <c r="L54" s="5">
        <f t="shared" si="55"/>
        <v>0</v>
      </c>
      <c r="M54" s="79">
        <f t="shared" si="55"/>
        <v>0</v>
      </c>
      <c r="N54" s="121" t="s">
        <v>2</v>
      </c>
      <c r="O54" s="164"/>
    </row>
    <row r="55" spans="1:15">
      <c r="B55" s="136"/>
      <c r="C55" s="10" t="s">
        <v>3</v>
      </c>
      <c r="D55" s="31" t="s">
        <v>2</v>
      </c>
      <c r="E55" s="22">
        <f>E65+E69+E72+E62+E59</f>
        <v>0</v>
      </c>
      <c r="F55" s="6">
        <f t="shared" ref="F55:M55" si="57">F65+F69+F72+F62+F59</f>
        <v>0</v>
      </c>
      <c r="G55" s="22">
        <f t="shared" si="57"/>
        <v>0</v>
      </c>
      <c r="H55" s="22">
        <f t="shared" ref="H55" si="58">H65+H69+H72+H62+H59</f>
        <v>0</v>
      </c>
      <c r="I55" s="22">
        <f t="shared" si="57"/>
        <v>0</v>
      </c>
      <c r="J55" s="6">
        <f t="shared" si="57"/>
        <v>0</v>
      </c>
      <c r="K55" s="6">
        <f t="shared" si="57"/>
        <v>0</v>
      </c>
      <c r="L55" s="6">
        <f t="shared" si="57"/>
        <v>0</v>
      </c>
      <c r="M55" s="22">
        <f t="shared" si="57"/>
        <v>0</v>
      </c>
      <c r="N55" s="122" t="s">
        <v>2</v>
      </c>
      <c r="O55" s="164"/>
    </row>
    <row r="56" spans="1:15" s="1" customFormat="1" hidden="1">
      <c r="A56" s="146"/>
      <c r="B56" s="136"/>
      <c r="C56" s="10" t="s">
        <v>4</v>
      </c>
      <c r="D56" s="31" t="s">
        <v>2</v>
      </c>
      <c r="E56" s="22">
        <f>E66</f>
        <v>0</v>
      </c>
      <c r="F56" s="6">
        <f t="shared" ref="F56:M56" si="59">F66</f>
        <v>0</v>
      </c>
      <c r="G56" s="23">
        <f t="shared" si="59"/>
        <v>0</v>
      </c>
      <c r="H56" s="15">
        <f t="shared" ref="H56" si="60">H66</f>
        <v>0</v>
      </c>
      <c r="I56" s="15">
        <f t="shared" si="59"/>
        <v>0</v>
      </c>
      <c r="J56" s="6">
        <f t="shared" si="59"/>
        <v>0</v>
      </c>
      <c r="K56" s="6">
        <f t="shared" si="59"/>
        <v>0</v>
      </c>
      <c r="L56" s="6">
        <f t="shared" si="59"/>
        <v>0</v>
      </c>
      <c r="M56" s="80">
        <f t="shared" si="59"/>
        <v>0</v>
      </c>
      <c r="N56" s="122" t="s">
        <v>2</v>
      </c>
      <c r="O56" s="164"/>
    </row>
    <row r="57" spans="1:15" ht="26.4">
      <c r="B57" s="136"/>
      <c r="C57" s="45" t="s">
        <v>5</v>
      </c>
      <c r="D57" s="46" t="s">
        <v>2</v>
      </c>
      <c r="E57" s="47">
        <f>E67+E70+E73+E60+E63</f>
        <v>0</v>
      </c>
      <c r="F57" s="48">
        <f t="shared" ref="F57:M57" si="61">F67+F70+F73+F60+F63</f>
        <v>0</v>
      </c>
      <c r="G57" s="49">
        <f t="shared" si="61"/>
        <v>0</v>
      </c>
      <c r="H57" s="50">
        <f t="shared" ref="H57" si="62">H67+H70+H73+H60+H63</f>
        <v>0</v>
      </c>
      <c r="I57" s="50">
        <f t="shared" si="61"/>
        <v>0</v>
      </c>
      <c r="J57" s="48">
        <f t="shared" si="61"/>
        <v>0</v>
      </c>
      <c r="K57" s="48">
        <f t="shared" si="61"/>
        <v>0</v>
      </c>
      <c r="L57" s="48">
        <f t="shared" si="61"/>
        <v>0</v>
      </c>
      <c r="M57" s="81">
        <f t="shared" si="61"/>
        <v>0</v>
      </c>
      <c r="N57" s="123" t="s">
        <v>2</v>
      </c>
      <c r="O57" s="164"/>
    </row>
    <row r="58" spans="1:15" s="1" customFormat="1" hidden="1">
      <c r="A58" s="2"/>
      <c r="B58" s="134" t="s">
        <v>2</v>
      </c>
      <c r="C58" s="32" t="s">
        <v>38</v>
      </c>
      <c r="D58" s="33" t="s">
        <v>2</v>
      </c>
      <c r="E58" s="34">
        <f t="shared" ref="E58:M58" si="63">E59+E60</f>
        <v>0</v>
      </c>
      <c r="F58" s="35">
        <f t="shared" si="63"/>
        <v>0</v>
      </c>
      <c r="G58" s="36">
        <f t="shared" si="63"/>
        <v>0</v>
      </c>
      <c r="H58" s="37">
        <f t="shared" ref="H58" si="64">H59+H60</f>
        <v>0</v>
      </c>
      <c r="I58" s="37">
        <f t="shared" si="63"/>
        <v>0</v>
      </c>
      <c r="J58" s="35">
        <f t="shared" si="63"/>
        <v>0</v>
      </c>
      <c r="K58" s="35">
        <f t="shared" si="63"/>
        <v>0</v>
      </c>
      <c r="L58" s="35">
        <f t="shared" si="63"/>
        <v>0</v>
      </c>
      <c r="M58" s="88">
        <f t="shared" si="63"/>
        <v>0</v>
      </c>
      <c r="N58" s="128" t="s">
        <v>2</v>
      </c>
      <c r="O58" s="164"/>
    </row>
    <row r="59" spans="1:15" s="1" customFormat="1" hidden="1">
      <c r="A59" s="2"/>
      <c r="B59" s="134" t="s">
        <v>2</v>
      </c>
      <c r="C59" s="11" t="s">
        <v>3</v>
      </c>
      <c r="D59" s="28"/>
      <c r="E59" s="24"/>
      <c r="F59" s="7"/>
      <c r="G59" s="25"/>
      <c r="H59" s="16"/>
      <c r="I59" s="16"/>
      <c r="J59" s="7"/>
      <c r="K59" s="7"/>
      <c r="L59" s="7"/>
      <c r="M59" s="87"/>
      <c r="N59" s="129"/>
      <c r="O59" s="164"/>
    </row>
    <row r="60" spans="1:15" s="1" customFormat="1" ht="26.4" hidden="1">
      <c r="A60" s="2"/>
      <c r="B60" s="134" t="s">
        <v>2</v>
      </c>
      <c r="C60" s="11" t="s">
        <v>5</v>
      </c>
      <c r="D60" s="28"/>
      <c r="E60" s="24"/>
      <c r="F60" s="7"/>
      <c r="G60" s="25"/>
      <c r="H60" s="16"/>
      <c r="I60" s="16"/>
      <c r="J60" s="7"/>
      <c r="K60" s="7"/>
      <c r="L60" s="7"/>
      <c r="M60" s="87"/>
      <c r="N60" s="129"/>
      <c r="O60" s="164"/>
    </row>
    <row r="61" spans="1:15" s="1" customFormat="1" hidden="1">
      <c r="A61" s="2"/>
      <c r="B61" s="134" t="s">
        <v>2</v>
      </c>
      <c r="C61" s="32" t="s">
        <v>37</v>
      </c>
      <c r="D61" s="33" t="s">
        <v>2</v>
      </c>
      <c r="E61" s="34">
        <f t="shared" ref="E61:M61" si="65">E62+E63</f>
        <v>0</v>
      </c>
      <c r="F61" s="35">
        <f t="shared" si="65"/>
        <v>0</v>
      </c>
      <c r="G61" s="36">
        <f t="shared" si="65"/>
        <v>0</v>
      </c>
      <c r="H61" s="37">
        <f t="shared" ref="H61" si="66">H62+H63</f>
        <v>0</v>
      </c>
      <c r="I61" s="37">
        <f t="shared" si="65"/>
        <v>0</v>
      </c>
      <c r="J61" s="35">
        <f t="shared" si="65"/>
        <v>0</v>
      </c>
      <c r="K61" s="35">
        <f t="shared" si="65"/>
        <v>0</v>
      </c>
      <c r="L61" s="35">
        <f t="shared" si="65"/>
        <v>0</v>
      </c>
      <c r="M61" s="88">
        <f t="shared" si="65"/>
        <v>0</v>
      </c>
      <c r="N61" s="128" t="s">
        <v>2</v>
      </c>
      <c r="O61" s="164"/>
    </row>
    <row r="62" spans="1:15" s="1" customFormat="1" hidden="1">
      <c r="A62" s="2"/>
      <c r="B62" s="134" t="s">
        <v>2</v>
      </c>
      <c r="C62" s="11" t="s">
        <v>3</v>
      </c>
      <c r="D62" s="28"/>
      <c r="E62" s="24"/>
      <c r="F62" s="7"/>
      <c r="G62" s="25"/>
      <c r="H62" s="16"/>
      <c r="I62" s="16"/>
      <c r="J62" s="7"/>
      <c r="K62" s="7"/>
      <c r="L62" s="7"/>
      <c r="M62" s="87"/>
      <c r="N62" s="129"/>
      <c r="O62" s="164"/>
    </row>
    <row r="63" spans="1:15" s="1" customFormat="1" ht="26.4" hidden="1">
      <c r="A63" s="2"/>
      <c r="B63" s="134" t="s">
        <v>2</v>
      </c>
      <c r="C63" s="11" t="s">
        <v>5</v>
      </c>
      <c r="D63" s="28"/>
      <c r="E63" s="24"/>
      <c r="F63" s="7"/>
      <c r="G63" s="25"/>
      <c r="H63" s="16"/>
      <c r="I63" s="16"/>
      <c r="J63" s="7"/>
      <c r="K63" s="7"/>
      <c r="L63" s="7"/>
      <c r="M63" s="87"/>
      <c r="N63" s="129"/>
      <c r="O63" s="164"/>
    </row>
    <row r="64" spans="1:15">
      <c r="B64" s="136"/>
      <c r="C64" s="39" t="s">
        <v>6</v>
      </c>
      <c r="D64" s="40"/>
      <c r="E64" s="41">
        <f t="shared" ref="E64:M64" si="67">E65+E66+E67</f>
        <v>0</v>
      </c>
      <c r="F64" s="42">
        <f t="shared" si="67"/>
        <v>0</v>
      </c>
      <c r="G64" s="43">
        <f t="shared" si="67"/>
        <v>0</v>
      </c>
      <c r="H64" s="44">
        <f t="shared" ref="H64" si="68">H65+H66+H67</f>
        <v>0</v>
      </c>
      <c r="I64" s="44">
        <f t="shared" si="67"/>
        <v>0</v>
      </c>
      <c r="J64" s="42">
        <f t="shared" si="67"/>
        <v>0</v>
      </c>
      <c r="K64" s="42">
        <f t="shared" si="67"/>
        <v>0</v>
      </c>
      <c r="L64" s="42">
        <f t="shared" si="67"/>
        <v>0</v>
      </c>
      <c r="M64" s="86">
        <f t="shared" si="67"/>
        <v>0</v>
      </c>
      <c r="N64" s="132" t="s">
        <v>2</v>
      </c>
      <c r="O64" s="164"/>
    </row>
    <row r="65" spans="1:15" ht="39.6" customHeight="1">
      <c r="B65" s="136"/>
      <c r="C65" s="11" t="s">
        <v>3</v>
      </c>
      <c r="D65" s="28" t="s">
        <v>65</v>
      </c>
      <c r="E65" s="24"/>
      <c r="F65" s="7"/>
      <c r="G65" s="25"/>
      <c r="H65" s="16"/>
      <c r="I65" s="16"/>
      <c r="J65" s="7"/>
      <c r="K65" s="7"/>
      <c r="L65" s="7"/>
      <c r="M65" s="87"/>
      <c r="N65" s="139" t="s">
        <v>2</v>
      </c>
      <c r="O65" s="164"/>
    </row>
    <row r="66" spans="1:15" s="1" customFormat="1" hidden="1">
      <c r="A66" s="146"/>
      <c r="B66" s="136"/>
      <c r="C66" s="11" t="s">
        <v>4</v>
      </c>
      <c r="D66" s="28"/>
      <c r="E66" s="24"/>
      <c r="F66" s="7"/>
      <c r="G66" s="25"/>
      <c r="H66" s="16"/>
      <c r="I66" s="16"/>
      <c r="J66" s="7"/>
      <c r="K66" s="7"/>
      <c r="L66" s="7"/>
      <c r="M66" s="87"/>
      <c r="N66" s="139" t="s">
        <v>2</v>
      </c>
      <c r="O66" s="164"/>
    </row>
    <row r="67" spans="1:15" ht="27" thickBot="1">
      <c r="B67" s="136"/>
      <c r="C67" s="11" t="s">
        <v>5</v>
      </c>
      <c r="D67" s="28"/>
      <c r="E67" s="24"/>
      <c r="F67" s="7">
        <v>0</v>
      </c>
      <c r="G67" s="25">
        <v>0</v>
      </c>
      <c r="H67" s="16">
        <v>0</v>
      </c>
      <c r="I67" s="16">
        <v>0</v>
      </c>
      <c r="J67" s="7">
        <v>0</v>
      </c>
      <c r="K67" s="7">
        <v>0</v>
      </c>
      <c r="L67" s="7">
        <v>0</v>
      </c>
      <c r="M67" s="87">
        <v>0</v>
      </c>
      <c r="N67" s="139" t="s">
        <v>2</v>
      </c>
      <c r="O67" s="164"/>
    </row>
    <row r="68" spans="1:15" s="1" customFormat="1" ht="16.2" hidden="1" thickBot="1">
      <c r="A68" s="2"/>
      <c r="B68" s="134" t="s">
        <v>2</v>
      </c>
      <c r="C68" s="32" t="s">
        <v>7</v>
      </c>
      <c r="D68" s="33" t="s">
        <v>2</v>
      </c>
      <c r="E68" s="34">
        <f t="shared" ref="E68:M68" si="69">E69+E70</f>
        <v>0</v>
      </c>
      <c r="F68" s="35">
        <f t="shared" si="69"/>
        <v>0</v>
      </c>
      <c r="G68" s="36">
        <f t="shared" si="69"/>
        <v>0</v>
      </c>
      <c r="H68" s="37">
        <f t="shared" ref="H68" si="70">H69+H70</f>
        <v>0</v>
      </c>
      <c r="I68" s="37">
        <f t="shared" si="69"/>
        <v>0</v>
      </c>
      <c r="J68" s="35">
        <f t="shared" si="69"/>
        <v>0</v>
      </c>
      <c r="K68" s="35">
        <f t="shared" si="69"/>
        <v>0</v>
      </c>
      <c r="L68" s="35">
        <f t="shared" si="69"/>
        <v>0</v>
      </c>
      <c r="M68" s="88">
        <f t="shared" si="69"/>
        <v>0</v>
      </c>
      <c r="N68" s="128" t="s">
        <v>2</v>
      </c>
      <c r="O68" s="164"/>
    </row>
    <row r="69" spans="1:15" s="1" customFormat="1" ht="16.2" hidden="1" thickBot="1">
      <c r="A69" s="2"/>
      <c r="B69" s="134" t="s">
        <v>2</v>
      </c>
      <c r="C69" s="11" t="s">
        <v>3</v>
      </c>
      <c r="D69" s="28"/>
      <c r="E69" s="24"/>
      <c r="F69" s="7"/>
      <c r="G69" s="25"/>
      <c r="H69" s="16"/>
      <c r="I69" s="16"/>
      <c r="J69" s="7"/>
      <c r="K69" s="7"/>
      <c r="L69" s="7"/>
      <c r="M69" s="87"/>
      <c r="N69" s="129"/>
      <c r="O69" s="164"/>
    </row>
    <row r="70" spans="1:15" s="1" customFormat="1" ht="27" hidden="1" thickBot="1">
      <c r="A70" s="2"/>
      <c r="B70" s="134" t="s">
        <v>2</v>
      </c>
      <c r="C70" s="11" t="s">
        <v>5</v>
      </c>
      <c r="D70" s="28"/>
      <c r="E70" s="24"/>
      <c r="F70" s="7"/>
      <c r="G70" s="25"/>
      <c r="H70" s="16"/>
      <c r="I70" s="16"/>
      <c r="J70" s="7"/>
      <c r="K70" s="7"/>
      <c r="L70" s="7"/>
      <c r="M70" s="87"/>
      <c r="N70" s="129"/>
      <c r="O70" s="164"/>
    </row>
    <row r="71" spans="1:15" s="1" customFormat="1" ht="16.2" hidden="1" thickBot="1">
      <c r="A71" s="2"/>
      <c r="B71" s="134" t="s">
        <v>2</v>
      </c>
      <c r="C71" s="38" t="s">
        <v>8</v>
      </c>
      <c r="D71" s="33" t="s">
        <v>2</v>
      </c>
      <c r="E71" s="34">
        <f t="shared" ref="E71:M71" si="71">E72+E73</f>
        <v>0</v>
      </c>
      <c r="F71" s="35">
        <f t="shared" si="71"/>
        <v>0</v>
      </c>
      <c r="G71" s="36">
        <f t="shared" si="71"/>
        <v>0</v>
      </c>
      <c r="H71" s="37">
        <f t="shared" ref="H71" si="72">H72+H73</f>
        <v>0</v>
      </c>
      <c r="I71" s="37">
        <f t="shared" si="71"/>
        <v>0</v>
      </c>
      <c r="J71" s="35">
        <f t="shared" si="71"/>
        <v>0</v>
      </c>
      <c r="K71" s="35">
        <f t="shared" si="71"/>
        <v>0</v>
      </c>
      <c r="L71" s="35">
        <f t="shared" si="71"/>
        <v>0</v>
      </c>
      <c r="M71" s="88">
        <f t="shared" si="71"/>
        <v>0</v>
      </c>
      <c r="N71" s="128" t="s">
        <v>2</v>
      </c>
      <c r="O71" s="164"/>
    </row>
    <row r="72" spans="1:15" s="1" customFormat="1" ht="16.2" hidden="1" thickBot="1">
      <c r="A72" s="2"/>
      <c r="B72" s="134" t="s">
        <v>2</v>
      </c>
      <c r="C72" s="11" t="s">
        <v>3</v>
      </c>
      <c r="D72" s="28"/>
      <c r="E72" s="24"/>
      <c r="F72" s="7"/>
      <c r="G72" s="25"/>
      <c r="H72" s="16"/>
      <c r="I72" s="16"/>
      <c r="J72" s="7"/>
      <c r="K72" s="7"/>
      <c r="L72" s="7"/>
      <c r="M72" s="87"/>
      <c r="N72" s="129"/>
      <c r="O72" s="164"/>
    </row>
    <row r="73" spans="1:15" s="1" customFormat="1" ht="27" hidden="1" thickBot="1">
      <c r="A73" s="2"/>
      <c r="B73" s="134" t="s">
        <v>2</v>
      </c>
      <c r="C73" s="12" t="s">
        <v>5</v>
      </c>
      <c r="D73" s="29"/>
      <c r="E73" s="26"/>
      <c r="F73" s="8"/>
      <c r="G73" s="27"/>
      <c r="H73" s="17"/>
      <c r="I73" s="17"/>
      <c r="J73" s="8"/>
      <c r="K73" s="8"/>
      <c r="L73" s="8"/>
      <c r="M73" s="89"/>
      <c r="N73" s="130"/>
      <c r="O73" s="167"/>
    </row>
    <row r="74" spans="1:15" s="58" customFormat="1" ht="67.5" customHeight="1">
      <c r="A74" s="57">
        <v>3</v>
      </c>
      <c r="B74" s="136"/>
      <c r="C74" s="51" t="s">
        <v>70</v>
      </c>
      <c r="D74" s="52" t="s">
        <v>16</v>
      </c>
      <c r="E74" s="53">
        <f>E75+E76</f>
        <v>113900</v>
      </c>
      <c r="F74" s="54">
        <f t="shared" ref="F74:M74" si="73">F75+F76</f>
        <v>0</v>
      </c>
      <c r="G74" s="55">
        <f t="shared" si="73"/>
        <v>0</v>
      </c>
      <c r="H74" s="56">
        <f t="shared" ref="H74" si="74">H75+H76</f>
        <v>0</v>
      </c>
      <c r="I74" s="56">
        <f t="shared" si="73"/>
        <v>0</v>
      </c>
      <c r="J74" s="54">
        <f t="shared" si="73"/>
        <v>0</v>
      </c>
      <c r="K74" s="54">
        <f t="shared" si="73"/>
        <v>0</v>
      </c>
      <c r="L74" s="54">
        <f t="shared" si="73"/>
        <v>0</v>
      </c>
      <c r="M74" s="78">
        <f t="shared" si="73"/>
        <v>0</v>
      </c>
      <c r="N74" s="131" t="s">
        <v>2</v>
      </c>
      <c r="O74" s="163" t="s">
        <v>78</v>
      </c>
    </row>
    <row r="75" spans="1:15">
      <c r="B75" s="136"/>
      <c r="C75" s="9" t="s">
        <v>1</v>
      </c>
      <c r="D75" s="30" t="s">
        <v>2</v>
      </c>
      <c r="E75" s="18"/>
      <c r="F75" s="4"/>
      <c r="G75" s="19"/>
      <c r="H75" s="13"/>
      <c r="I75" s="13"/>
      <c r="J75" s="4"/>
      <c r="K75" s="4"/>
      <c r="L75" s="4"/>
      <c r="M75" s="85"/>
      <c r="N75" s="139" t="s">
        <v>2</v>
      </c>
      <c r="O75" s="164"/>
    </row>
    <row r="76" spans="1:15">
      <c r="B76" s="136"/>
      <c r="C76" s="9" t="s">
        <v>9</v>
      </c>
      <c r="D76" s="30" t="s">
        <v>2</v>
      </c>
      <c r="E76" s="20">
        <f t="shared" ref="E76:M76" si="75">E77+E78+E79</f>
        <v>113900</v>
      </c>
      <c r="F76" s="5">
        <f t="shared" si="75"/>
        <v>0</v>
      </c>
      <c r="G76" s="21">
        <f t="shared" si="75"/>
        <v>0</v>
      </c>
      <c r="H76" s="14">
        <f t="shared" ref="H76" si="76">H77+H78+H79</f>
        <v>0</v>
      </c>
      <c r="I76" s="14">
        <f t="shared" si="75"/>
        <v>0</v>
      </c>
      <c r="J76" s="5">
        <f t="shared" si="75"/>
        <v>0</v>
      </c>
      <c r="K76" s="5">
        <f t="shared" si="75"/>
        <v>0</v>
      </c>
      <c r="L76" s="5">
        <f t="shared" si="75"/>
        <v>0</v>
      </c>
      <c r="M76" s="79">
        <f t="shared" si="75"/>
        <v>0</v>
      </c>
      <c r="N76" s="121" t="s">
        <v>2</v>
      </c>
      <c r="O76" s="164"/>
    </row>
    <row r="77" spans="1:15">
      <c r="B77" s="136"/>
      <c r="C77" s="10" t="s">
        <v>3</v>
      </c>
      <c r="D77" s="31" t="s">
        <v>2</v>
      </c>
      <c r="E77" s="22">
        <f>E87+E91+E94+E84+E81</f>
        <v>5000</v>
      </c>
      <c r="F77" s="6">
        <f t="shared" ref="F77:M77" si="77">F87+F91+F94+F84+F81</f>
        <v>0</v>
      </c>
      <c r="G77" s="22">
        <f t="shared" si="77"/>
        <v>0</v>
      </c>
      <c r="H77" s="22">
        <f t="shared" ref="H77" si="78">H87+H91+H94+H84+H81</f>
        <v>0</v>
      </c>
      <c r="I77" s="22">
        <f t="shared" si="77"/>
        <v>0</v>
      </c>
      <c r="J77" s="6">
        <f t="shared" si="77"/>
        <v>0</v>
      </c>
      <c r="K77" s="6">
        <f t="shared" si="77"/>
        <v>0</v>
      </c>
      <c r="L77" s="6">
        <f t="shared" si="77"/>
        <v>0</v>
      </c>
      <c r="M77" s="22">
        <f t="shared" si="77"/>
        <v>0</v>
      </c>
      <c r="N77" s="122" t="s">
        <v>2</v>
      </c>
      <c r="O77" s="164"/>
    </row>
    <row r="78" spans="1:15" s="1" customFormat="1" hidden="1">
      <c r="A78" s="146"/>
      <c r="B78" s="136"/>
      <c r="C78" s="10" t="s">
        <v>4</v>
      </c>
      <c r="D78" s="31" t="s">
        <v>2</v>
      </c>
      <c r="E78" s="22">
        <f>E88</f>
        <v>0</v>
      </c>
      <c r="F78" s="6">
        <f t="shared" ref="F78:M78" si="79">F88</f>
        <v>0</v>
      </c>
      <c r="G78" s="23">
        <f t="shared" si="79"/>
        <v>0</v>
      </c>
      <c r="H78" s="15">
        <f t="shared" ref="H78" si="80">H88</f>
        <v>0</v>
      </c>
      <c r="I78" s="15">
        <f t="shared" si="79"/>
        <v>0</v>
      </c>
      <c r="J78" s="6">
        <f t="shared" si="79"/>
        <v>0</v>
      </c>
      <c r="K78" s="6">
        <f t="shared" si="79"/>
        <v>0</v>
      </c>
      <c r="L78" s="6">
        <f t="shared" si="79"/>
        <v>0</v>
      </c>
      <c r="M78" s="80">
        <f t="shared" si="79"/>
        <v>0</v>
      </c>
      <c r="N78" s="122" t="s">
        <v>2</v>
      </c>
      <c r="O78" s="164"/>
    </row>
    <row r="79" spans="1:15" ht="26.4">
      <c r="B79" s="136"/>
      <c r="C79" s="45" t="s">
        <v>5</v>
      </c>
      <c r="D79" s="46" t="s">
        <v>2</v>
      </c>
      <c r="E79" s="47">
        <f>E89+E92+E95+E82+E85</f>
        <v>108900</v>
      </c>
      <c r="F79" s="48">
        <f t="shared" ref="F79:M79" si="81">F89+F92+F95+F82+F85</f>
        <v>0</v>
      </c>
      <c r="G79" s="49">
        <f t="shared" si="81"/>
        <v>0</v>
      </c>
      <c r="H79" s="50">
        <f t="shared" ref="H79" si="82">H89+H92+H95+H82+H85</f>
        <v>0</v>
      </c>
      <c r="I79" s="50">
        <f t="shared" si="81"/>
        <v>0</v>
      </c>
      <c r="J79" s="48">
        <f t="shared" si="81"/>
        <v>0</v>
      </c>
      <c r="K79" s="48">
        <f t="shared" si="81"/>
        <v>0</v>
      </c>
      <c r="L79" s="48">
        <f t="shared" si="81"/>
        <v>0</v>
      </c>
      <c r="M79" s="81">
        <f t="shared" si="81"/>
        <v>0</v>
      </c>
      <c r="N79" s="123" t="s">
        <v>2</v>
      </c>
      <c r="O79" s="164"/>
    </row>
    <row r="80" spans="1:15" s="1" customFormat="1" hidden="1">
      <c r="A80" s="2"/>
      <c r="B80" s="134" t="s">
        <v>2</v>
      </c>
      <c r="C80" s="32" t="s">
        <v>38</v>
      </c>
      <c r="D80" s="33" t="s">
        <v>2</v>
      </c>
      <c r="E80" s="34">
        <f t="shared" ref="E80:M80" si="83">E81+E82</f>
        <v>0</v>
      </c>
      <c r="F80" s="35">
        <f t="shared" si="83"/>
        <v>0</v>
      </c>
      <c r="G80" s="36">
        <f t="shared" si="83"/>
        <v>0</v>
      </c>
      <c r="H80" s="37">
        <f t="shared" ref="H80" si="84">H81+H82</f>
        <v>0</v>
      </c>
      <c r="I80" s="37">
        <f t="shared" si="83"/>
        <v>0</v>
      </c>
      <c r="J80" s="35">
        <f t="shared" si="83"/>
        <v>0</v>
      </c>
      <c r="K80" s="35">
        <f t="shared" si="83"/>
        <v>0</v>
      </c>
      <c r="L80" s="35">
        <f t="shared" si="83"/>
        <v>0</v>
      </c>
      <c r="M80" s="88">
        <f t="shared" si="83"/>
        <v>0</v>
      </c>
      <c r="N80" s="128" t="s">
        <v>2</v>
      </c>
      <c r="O80" s="165"/>
    </row>
    <row r="81" spans="1:20" s="1" customFormat="1" hidden="1">
      <c r="A81" s="2"/>
      <c r="B81" s="134" t="s">
        <v>2</v>
      </c>
      <c r="C81" s="11" t="s">
        <v>3</v>
      </c>
      <c r="D81" s="28"/>
      <c r="E81" s="24"/>
      <c r="F81" s="7"/>
      <c r="G81" s="25"/>
      <c r="H81" s="16"/>
      <c r="I81" s="16"/>
      <c r="J81" s="7"/>
      <c r="K81" s="7"/>
      <c r="L81" s="7"/>
      <c r="M81" s="87"/>
      <c r="N81" s="129"/>
      <c r="O81" s="165"/>
    </row>
    <row r="82" spans="1:20" s="1" customFormat="1" ht="26.4" hidden="1">
      <c r="A82" s="2"/>
      <c r="B82" s="134" t="s">
        <v>2</v>
      </c>
      <c r="C82" s="11" t="s">
        <v>5</v>
      </c>
      <c r="D82" s="28"/>
      <c r="E82" s="24"/>
      <c r="F82" s="7"/>
      <c r="G82" s="25"/>
      <c r="H82" s="16"/>
      <c r="I82" s="16"/>
      <c r="J82" s="7"/>
      <c r="K82" s="7"/>
      <c r="L82" s="7"/>
      <c r="M82" s="87"/>
      <c r="N82" s="129"/>
      <c r="O82" s="165"/>
    </row>
    <row r="83" spans="1:20" s="1" customFormat="1" hidden="1">
      <c r="A83" s="2"/>
      <c r="B83" s="134" t="s">
        <v>2</v>
      </c>
      <c r="C83" s="32" t="s">
        <v>37</v>
      </c>
      <c r="D83" s="33" t="s">
        <v>2</v>
      </c>
      <c r="E83" s="34">
        <f t="shared" ref="E83:M83" si="85">E84+E85</f>
        <v>0</v>
      </c>
      <c r="F83" s="35">
        <f t="shared" si="85"/>
        <v>0</v>
      </c>
      <c r="G83" s="36">
        <f t="shared" si="85"/>
        <v>0</v>
      </c>
      <c r="H83" s="37">
        <f t="shared" ref="H83" si="86">H84+H85</f>
        <v>0</v>
      </c>
      <c r="I83" s="37">
        <f t="shared" si="85"/>
        <v>0</v>
      </c>
      <c r="J83" s="35">
        <f t="shared" si="85"/>
        <v>0</v>
      </c>
      <c r="K83" s="35">
        <f t="shared" si="85"/>
        <v>0</v>
      </c>
      <c r="L83" s="35">
        <f t="shared" si="85"/>
        <v>0</v>
      </c>
      <c r="M83" s="88">
        <f t="shared" si="85"/>
        <v>0</v>
      </c>
      <c r="N83" s="128" t="s">
        <v>2</v>
      </c>
      <c r="O83" s="165"/>
    </row>
    <row r="84" spans="1:20" s="1" customFormat="1" hidden="1">
      <c r="A84" s="2"/>
      <c r="B84" s="134" t="s">
        <v>2</v>
      </c>
      <c r="C84" s="11" t="s">
        <v>3</v>
      </c>
      <c r="D84" s="28"/>
      <c r="E84" s="24"/>
      <c r="F84" s="7"/>
      <c r="G84" s="25"/>
      <c r="H84" s="16"/>
      <c r="I84" s="16"/>
      <c r="J84" s="7"/>
      <c r="K84" s="7"/>
      <c r="L84" s="7"/>
      <c r="M84" s="87"/>
      <c r="N84" s="129"/>
      <c r="O84" s="165"/>
    </row>
    <row r="85" spans="1:20" s="1" customFormat="1" ht="26.4" hidden="1">
      <c r="A85" s="2"/>
      <c r="B85" s="134" t="s">
        <v>2</v>
      </c>
      <c r="C85" s="11" t="s">
        <v>5</v>
      </c>
      <c r="D85" s="28"/>
      <c r="E85" s="24"/>
      <c r="F85" s="7"/>
      <c r="G85" s="25"/>
      <c r="H85" s="16"/>
      <c r="I85" s="16"/>
      <c r="J85" s="7"/>
      <c r="K85" s="7"/>
      <c r="L85" s="7"/>
      <c r="M85" s="87"/>
      <c r="N85" s="129"/>
      <c r="O85" s="165"/>
    </row>
    <row r="86" spans="1:20">
      <c r="B86" s="136"/>
      <c r="C86" s="39" t="s">
        <v>6</v>
      </c>
      <c r="D86" s="40" t="s">
        <v>2</v>
      </c>
      <c r="E86" s="41">
        <f t="shared" ref="E86:M86" si="87">E87+E88+E89</f>
        <v>113900</v>
      </c>
      <c r="F86" s="42">
        <f t="shared" si="87"/>
        <v>0</v>
      </c>
      <c r="G86" s="43">
        <f t="shared" si="87"/>
        <v>0</v>
      </c>
      <c r="H86" s="44">
        <f t="shared" ref="H86" si="88">H87+H88+H89</f>
        <v>0</v>
      </c>
      <c r="I86" s="44">
        <f t="shared" si="87"/>
        <v>0</v>
      </c>
      <c r="J86" s="42">
        <f t="shared" si="87"/>
        <v>0</v>
      </c>
      <c r="K86" s="42">
        <f t="shared" si="87"/>
        <v>0</v>
      </c>
      <c r="L86" s="42">
        <f t="shared" si="87"/>
        <v>0</v>
      </c>
      <c r="M86" s="86">
        <f t="shared" si="87"/>
        <v>0</v>
      </c>
      <c r="N86" s="132" t="s">
        <v>2</v>
      </c>
      <c r="O86" s="164"/>
    </row>
    <row r="87" spans="1:20" ht="71.400000000000006" customHeight="1">
      <c r="B87" s="136"/>
      <c r="C87" s="11" t="s">
        <v>3</v>
      </c>
      <c r="D87" s="28" t="s">
        <v>29</v>
      </c>
      <c r="E87" s="24">
        <v>5000</v>
      </c>
      <c r="F87" s="7"/>
      <c r="G87" s="25"/>
      <c r="H87" s="16"/>
      <c r="I87" s="16"/>
      <c r="J87" s="7"/>
      <c r="K87" s="7"/>
      <c r="L87" s="7"/>
      <c r="M87" s="87"/>
      <c r="N87" s="129">
        <v>2024</v>
      </c>
      <c r="O87" s="164"/>
    </row>
    <row r="88" spans="1:20" s="1" customFormat="1" hidden="1">
      <c r="A88" s="146"/>
      <c r="B88" s="136"/>
      <c r="C88" s="11" t="s">
        <v>4</v>
      </c>
      <c r="D88" s="28"/>
      <c r="E88" s="24"/>
      <c r="F88" s="7"/>
      <c r="G88" s="25"/>
      <c r="H88" s="16"/>
      <c r="I88" s="16"/>
      <c r="J88" s="7"/>
      <c r="K88" s="7"/>
      <c r="L88" s="7"/>
      <c r="M88" s="87"/>
      <c r="N88" s="139" t="s">
        <v>2</v>
      </c>
      <c r="O88" s="164"/>
    </row>
    <row r="89" spans="1:20" ht="66.900000000000006" customHeight="1" thickBot="1">
      <c r="B89" s="136"/>
      <c r="C89" s="11" t="s">
        <v>5</v>
      </c>
      <c r="D89" s="28" t="s">
        <v>31</v>
      </c>
      <c r="E89" s="24">
        <v>108900</v>
      </c>
      <c r="F89" s="7"/>
      <c r="G89" s="25"/>
      <c r="H89" s="16"/>
      <c r="I89" s="16"/>
      <c r="J89" s="7"/>
      <c r="K89" s="7"/>
      <c r="L89" s="7"/>
      <c r="M89" s="87"/>
      <c r="N89" s="129">
        <v>2024</v>
      </c>
      <c r="O89" s="164"/>
      <c r="P89" s="200"/>
      <c r="Q89" s="201"/>
      <c r="R89" s="201"/>
      <c r="S89" s="201"/>
      <c r="T89" s="201"/>
    </row>
    <row r="90" spans="1:20" s="1" customFormat="1" ht="16.2" hidden="1" thickBot="1">
      <c r="A90" s="2"/>
      <c r="B90" s="134" t="s">
        <v>2</v>
      </c>
      <c r="C90" s="32" t="s">
        <v>7</v>
      </c>
      <c r="D90" s="33" t="s">
        <v>2</v>
      </c>
      <c r="E90" s="34">
        <f t="shared" ref="E90:M90" si="89">E91+E92</f>
        <v>0</v>
      </c>
      <c r="F90" s="35">
        <f t="shared" si="89"/>
        <v>0</v>
      </c>
      <c r="G90" s="36">
        <f t="shared" si="89"/>
        <v>0</v>
      </c>
      <c r="H90" s="37">
        <f t="shared" ref="H90" si="90">H91+H92</f>
        <v>0</v>
      </c>
      <c r="I90" s="37">
        <f t="shared" si="89"/>
        <v>0</v>
      </c>
      <c r="J90" s="35">
        <f t="shared" si="89"/>
        <v>0</v>
      </c>
      <c r="K90" s="35">
        <f t="shared" si="89"/>
        <v>0</v>
      </c>
      <c r="L90" s="35">
        <f t="shared" si="89"/>
        <v>0</v>
      </c>
      <c r="M90" s="88">
        <f t="shared" si="89"/>
        <v>0</v>
      </c>
      <c r="N90" s="128" t="s">
        <v>2</v>
      </c>
      <c r="O90" s="165"/>
    </row>
    <row r="91" spans="1:20" s="1" customFormat="1" ht="16.2" hidden="1" thickBot="1">
      <c r="A91" s="2"/>
      <c r="B91" s="134" t="s">
        <v>2</v>
      </c>
      <c r="C91" s="11" t="s">
        <v>3</v>
      </c>
      <c r="D91" s="28"/>
      <c r="E91" s="24"/>
      <c r="F91" s="7"/>
      <c r="G91" s="25"/>
      <c r="H91" s="16"/>
      <c r="I91" s="16"/>
      <c r="J91" s="7"/>
      <c r="K91" s="7"/>
      <c r="L91" s="7"/>
      <c r="M91" s="87"/>
      <c r="N91" s="129"/>
      <c r="O91" s="165"/>
    </row>
    <row r="92" spans="1:20" s="1" customFormat="1" ht="27" hidden="1" thickBot="1">
      <c r="A92" s="2"/>
      <c r="B92" s="134" t="s">
        <v>2</v>
      </c>
      <c r="C92" s="11" t="s">
        <v>5</v>
      </c>
      <c r="D92" s="28"/>
      <c r="E92" s="24"/>
      <c r="F92" s="7"/>
      <c r="G92" s="25"/>
      <c r="H92" s="16"/>
      <c r="I92" s="16"/>
      <c r="J92" s="7"/>
      <c r="K92" s="7"/>
      <c r="L92" s="7"/>
      <c r="M92" s="87"/>
      <c r="N92" s="129"/>
      <c r="O92" s="165"/>
    </row>
    <row r="93" spans="1:20" s="1" customFormat="1" ht="16.2" hidden="1" thickBot="1">
      <c r="A93" s="2"/>
      <c r="B93" s="134" t="s">
        <v>2</v>
      </c>
      <c r="C93" s="38" t="s">
        <v>8</v>
      </c>
      <c r="D93" s="33" t="s">
        <v>2</v>
      </c>
      <c r="E93" s="34">
        <f t="shared" ref="E93:M93" si="91">E94+E95</f>
        <v>0</v>
      </c>
      <c r="F93" s="35">
        <f t="shared" si="91"/>
        <v>0</v>
      </c>
      <c r="G93" s="36">
        <f t="shared" si="91"/>
        <v>0</v>
      </c>
      <c r="H93" s="37">
        <f t="shared" ref="H93" si="92">H94+H95</f>
        <v>0</v>
      </c>
      <c r="I93" s="37">
        <f t="shared" si="91"/>
        <v>0</v>
      </c>
      <c r="J93" s="35">
        <f t="shared" si="91"/>
        <v>0</v>
      </c>
      <c r="K93" s="35">
        <f t="shared" si="91"/>
        <v>0</v>
      </c>
      <c r="L93" s="35">
        <f t="shared" si="91"/>
        <v>0</v>
      </c>
      <c r="M93" s="88">
        <f t="shared" si="91"/>
        <v>0</v>
      </c>
      <c r="N93" s="128" t="s">
        <v>2</v>
      </c>
      <c r="O93" s="165"/>
    </row>
    <row r="94" spans="1:20" s="1" customFormat="1" ht="16.2" hidden="1" thickBot="1">
      <c r="A94" s="2"/>
      <c r="B94" s="134" t="s">
        <v>2</v>
      </c>
      <c r="C94" s="11" t="s">
        <v>3</v>
      </c>
      <c r="D94" s="28"/>
      <c r="E94" s="24"/>
      <c r="F94" s="7"/>
      <c r="G94" s="25"/>
      <c r="H94" s="16"/>
      <c r="I94" s="16"/>
      <c r="J94" s="7"/>
      <c r="K94" s="7"/>
      <c r="L94" s="7"/>
      <c r="M94" s="87"/>
      <c r="N94" s="129"/>
      <c r="O94" s="165"/>
    </row>
    <row r="95" spans="1:20" s="1" customFormat="1" ht="27" hidden="1" thickBot="1">
      <c r="A95" s="2"/>
      <c r="B95" s="134" t="s">
        <v>2</v>
      </c>
      <c r="C95" s="12" t="s">
        <v>5</v>
      </c>
      <c r="D95" s="29"/>
      <c r="E95" s="26"/>
      <c r="F95" s="8"/>
      <c r="G95" s="27"/>
      <c r="H95" s="17"/>
      <c r="I95" s="17"/>
      <c r="J95" s="8"/>
      <c r="K95" s="8"/>
      <c r="L95" s="8"/>
      <c r="M95" s="89"/>
      <c r="N95" s="130"/>
      <c r="O95" s="166"/>
    </row>
    <row r="96" spans="1:20" s="58" customFormat="1" ht="21.6" customHeight="1">
      <c r="A96" s="57">
        <v>4</v>
      </c>
      <c r="B96" s="136"/>
      <c r="C96" s="51" t="s">
        <v>68</v>
      </c>
      <c r="D96" s="52" t="s">
        <v>16</v>
      </c>
      <c r="E96" s="53">
        <f>E97+E98</f>
        <v>0</v>
      </c>
      <c r="F96" s="54">
        <f t="shared" ref="F96:M96" si="93">F97+F98</f>
        <v>0</v>
      </c>
      <c r="G96" s="55">
        <f t="shared" si="93"/>
        <v>0</v>
      </c>
      <c r="H96" s="56">
        <f t="shared" ref="H96" si="94">H97+H98</f>
        <v>0</v>
      </c>
      <c r="I96" s="56">
        <f t="shared" si="93"/>
        <v>0</v>
      </c>
      <c r="J96" s="54">
        <f t="shared" si="93"/>
        <v>0</v>
      </c>
      <c r="K96" s="54">
        <f t="shared" si="93"/>
        <v>0</v>
      </c>
      <c r="L96" s="54">
        <f t="shared" si="93"/>
        <v>0</v>
      </c>
      <c r="M96" s="78">
        <f t="shared" si="93"/>
        <v>0</v>
      </c>
      <c r="N96" s="131" t="s">
        <v>2</v>
      </c>
      <c r="O96" s="163"/>
    </row>
    <row r="97" spans="1:15" ht="15.6" customHeight="1">
      <c r="B97" s="136"/>
      <c r="C97" s="9" t="s">
        <v>1</v>
      </c>
      <c r="D97" s="30" t="s">
        <v>2</v>
      </c>
      <c r="E97" s="18"/>
      <c r="F97" s="4"/>
      <c r="G97" s="19"/>
      <c r="H97" s="13"/>
      <c r="I97" s="13"/>
      <c r="J97" s="4"/>
      <c r="K97" s="4"/>
      <c r="L97" s="4"/>
      <c r="M97" s="85"/>
      <c r="N97" s="139" t="s">
        <v>2</v>
      </c>
      <c r="O97" s="164"/>
    </row>
    <row r="98" spans="1:15" ht="15" customHeight="1">
      <c r="B98" s="136"/>
      <c r="C98" s="9" t="s">
        <v>9</v>
      </c>
      <c r="D98" s="30" t="s">
        <v>2</v>
      </c>
      <c r="E98" s="20">
        <f t="shared" ref="E98:M98" si="95">E99+E100+E101</f>
        <v>0</v>
      </c>
      <c r="F98" s="5">
        <f t="shared" si="95"/>
        <v>0</v>
      </c>
      <c r="G98" s="21">
        <f t="shared" si="95"/>
        <v>0</v>
      </c>
      <c r="H98" s="14">
        <f t="shared" ref="H98" si="96">H99+H100+H101</f>
        <v>0</v>
      </c>
      <c r="I98" s="14">
        <f t="shared" si="95"/>
        <v>0</v>
      </c>
      <c r="J98" s="5">
        <f t="shared" si="95"/>
        <v>0</v>
      </c>
      <c r="K98" s="5">
        <f t="shared" si="95"/>
        <v>0</v>
      </c>
      <c r="L98" s="5">
        <f t="shared" si="95"/>
        <v>0</v>
      </c>
      <c r="M98" s="79">
        <f t="shared" si="95"/>
        <v>0</v>
      </c>
      <c r="N98" s="121" t="s">
        <v>2</v>
      </c>
      <c r="O98" s="164"/>
    </row>
    <row r="99" spans="1:15" ht="15" customHeight="1">
      <c r="B99" s="136"/>
      <c r="C99" s="10" t="s">
        <v>3</v>
      </c>
      <c r="D99" s="31" t="s">
        <v>2</v>
      </c>
      <c r="E99" s="22">
        <f>E109+E113+E116+E106+E103</f>
        <v>0</v>
      </c>
      <c r="F99" s="6">
        <f t="shared" ref="F99:M99" si="97">F109+F113+F116+F106+F103</f>
        <v>0</v>
      </c>
      <c r="G99" s="22">
        <f t="shared" si="97"/>
        <v>0</v>
      </c>
      <c r="H99" s="22">
        <f t="shared" ref="H99" si="98">H109+H113+H116+H106+H103</f>
        <v>0</v>
      </c>
      <c r="I99" s="22">
        <f t="shared" si="97"/>
        <v>0</v>
      </c>
      <c r="J99" s="6">
        <f t="shared" si="97"/>
        <v>0</v>
      </c>
      <c r="K99" s="6">
        <f t="shared" si="97"/>
        <v>0</v>
      </c>
      <c r="L99" s="6">
        <f t="shared" si="97"/>
        <v>0</v>
      </c>
      <c r="M99" s="22">
        <f t="shared" si="97"/>
        <v>0</v>
      </c>
      <c r="N99" s="122" t="s">
        <v>2</v>
      </c>
      <c r="O99" s="164"/>
    </row>
    <row r="100" spans="1:15" s="1" customFormat="1" ht="15" hidden="1" customHeight="1">
      <c r="A100" s="146"/>
      <c r="B100" s="136"/>
      <c r="C100" s="10" t="s">
        <v>4</v>
      </c>
      <c r="D100" s="31" t="s">
        <v>2</v>
      </c>
      <c r="E100" s="22">
        <f>E110</f>
        <v>0</v>
      </c>
      <c r="F100" s="6">
        <f t="shared" ref="F100:M100" si="99">F110</f>
        <v>0</v>
      </c>
      <c r="G100" s="23">
        <f t="shared" si="99"/>
        <v>0</v>
      </c>
      <c r="H100" s="15">
        <f t="shared" ref="H100" si="100">H110</f>
        <v>0</v>
      </c>
      <c r="I100" s="15">
        <f t="shared" si="99"/>
        <v>0</v>
      </c>
      <c r="J100" s="6">
        <f t="shared" si="99"/>
        <v>0</v>
      </c>
      <c r="K100" s="6">
        <f t="shared" si="99"/>
        <v>0</v>
      </c>
      <c r="L100" s="6">
        <f t="shared" si="99"/>
        <v>0</v>
      </c>
      <c r="M100" s="80">
        <f t="shared" si="99"/>
        <v>0</v>
      </c>
      <c r="N100" s="122" t="s">
        <v>2</v>
      </c>
      <c r="O100" s="164"/>
    </row>
    <row r="101" spans="1:15" ht="26.4">
      <c r="B101" s="136"/>
      <c r="C101" s="45" t="s">
        <v>5</v>
      </c>
      <c r="D101" s="46" t="s">
        <v>2</v>
      </c>
      <c r="E101" s="47">
        <f>E111+E114+E117+E104+E107</f>
        <v>0</v>
      </c>
      <c r="F101" s="48">
        <f t="shared" ref="F101:M101" si="101">F111+F114+F117+F104+F107</f>
        <v>0</v>
      </c>
      <c r="G101" s="49">
        <f t="shared" si="101"/>
        <v>0</v>
      </c>
      <c r="H101" s="50">
        <f t="shared" ref="H101" si="102">H111+H114+H117+H104+H107</f>
        <v>0</v>
      </c>
      <c r="I101" s="50">
        <f t="shared" si="101"/>
        <v>0</v>
      </c>
      <c r="J101" s="48">
        <f t="shared" si="101"/>
        <v>0</v>
      </c>
      <c r="K101" s="48">
        <f t="shared" si="101"/>
        <v>0</v>
      </c>
      <c r="L101" s="48">
        <f t="shared" si="101"/>
        <v>0</v>
      </c>
      <c r="M101" s="81">
        <f t="shared" si="101"/>
        <v>0</v>
      </c>
      <c r="N101" s="123" t="s">
        <v>2</v>
      </c>
      <c r="O101" s="164"/>
    </row>
    <row r="102" spans="1:15" s="1" customFormat="1" ht="15" hidden="1" customHeight="1">
      <c r="A102" s="2"/>
      <c r="B102" s="134" t="s">
        <v>2</v>
      </c>
      <c r="C102" s="32" t="s">
        <v>38</v>
      </c>
      <c r="D102" s="33" t="s">
        <v>2</v>
      </c>
      <c r="E102" s="34">
        <f t="shared" ref="E102:M102" si="103">E103+E104</f>
        <v>0</v>
      </c>
      <c r="F102" s="35">
        <f t="shared" si="103"/>
        <v>0</v>
      </c>
      <c r="G102" s="36">
        <f t="shared" si="103"/>
        <v>0</v>
      </c>
      <c r="H102" s="37">
        <f t="shared" ref="H102" si="104">H103+H104</f>
        <v>0</v>
      </c>
      <c r="I102" s="37">
        <f t="shared" si="103"/>
        <v>0</v>
      </c>
      <c r="J102" s="35">
        <f t="shared" si="103"/>
        <v>0</v>
      </c>
      <c r="K102" s="35">
        <f t="shared" si="103"/>
        <v>0</v>
      </c>
      <c r="L102" s="35">
        <f t="shared" si="103"/>
        <v>0</v>
      </c>
      <c r="M102" s="88">
        <f t="shared" si="103"/>
        <v>0</v>
      </c>
      <c r="N102" s="128" t="s">
        <v>2</v>
      </c>
      <c r="O102" s="165"/>
    </row>
    <row r="103" spans="1:15" s="1" customFormat="1" ht="15" hidden="1" customHeight="1">
      <c r="A103" s="2"/>
      <c r="B103" s="134" t="s">
        <v>2</v>
      </c>
      <c r="C103" s="11" t="s">
        <v>3</v>
      </c>
      <c r="D103" s="28"/>
      <c r="E103" s="24"/>
      <c r="F103" s="7"/>
      <c r="G103" s="25"/>
      <c r="H103" s="16"/>
      <c r="I103" s="16"/>
      <c r="J103" s="7"/>
      <c r="K103" s="7"/>
      <c r="L103" s="7"/>
      <c r="M103" s="87"/>
      <c r="N103" s="129"/>
      <c r="O103" s="165"/>
    </row>
    <row r="104" spans="1:15" s="1" customFormat="1" ht="15" hidden="1" customHeight="1">
      <c r="A104" s="2"/>
      <c r="B104" s="134" t="s">
        <v>2</v>
      </c>
      <c r="C104" s="11" t="s">
        <v>5</v>
      </c>
      <c r="D104" s="28"/>
      <c r="E104" s="24"/>
      <c r="F104" s="7"/>
      <c r="G104" s="25"/>
      <c r="H104" s="16"/>
      <c r="I104" s="16"/>
      <c r="J104" s="7"/>
      <c r="K104" s="7"/>
      <c r="L104" s="7"/>
      <c r="M104" s="87"/>
      <c r="N104" s="129"/>
      <c r="O104" s="165"/>
    </row>
    <row r="105" spans="1:15" s="1" customFormat="1" ht="15" hidden="1" customHeight="1">
      <c r="A105" s="2"/>
      <c r="B105" s="134" t="s">
        <v>2</v>
      </c>
      <c r="C105" s="32" t="s">
        <v>37</v>
      </c>
      <c r="D105" s="33" t="s">
        <v>2</v>
      </c>
      <c r="E105" s="34">
        <f t="shared" ref="E105:M105" si="105">E106+E107</f>
        <v>0</v>
      </c>
      <c r="F105" s="35">
        <f t="shared" si="105"/>
        <v>0</v>
      </c>
      <c r="G105" s="36">
        <f t="shared" si="105"/>
        <v>0</v>
      </c>
      <c r="H105" s="37">
        <f t="shared" ref="H105" si="106">H106+H107</f>
        <v>0</v>
      </c>
      <c r="I105" s="37">
        <f t="shared" si="105"/>
        <v>0</v>
      </c>
      <c r="J105" s="35">
        <f t="shared" si="105"/>
        <v>0</v>
      </c>
      <c r="K105" s="35">
        <f t="shared" si="105"/>
        <v>0</v>
      </c>
      <c r="L105" s="35">
        <f t="shared" si="105"/>
        <v>0</v>
      </c>
      <c r="M105" s="88">
        <f t="shared" si="105"/>
        <v>0</v>
      </c>
      <c r="N105" s="128" t="s">
        <v>2</v>
      </c>
      <c r="O105" s="165"/>
    </row>
    <row r="106" spans="1:15" s="1" customFormat="1" ht="15" hidden="1" customHeight="1">
      <c r="A106" s="2"/>
      <c r="B106" s="134" t="s">
        <v>2</v>
      </c>
      <c r="C106" s="11" t="s">
        <v>3</v>
      </c>
      <c r="D106" s="28"/>
      <c r="E106" s="24"/>
      <c r="F106" s="7"/>
      <c r="G106" s="25"/>
      <c r="H106" s="16"/>
      <c r="I106" s="16"/>
      <c r="J106" s="7"/>
      <c r="K106" s="7"/>
      <c r="L106" s="7"/>
      <c r="M106" s="87"/>
      <c r="N106" s="129"/>
      <c r="O106" s="165"/>
    </row>
    <row r="107" spans="1:15" s="1" customFormat="1" ht="15" hidden="1" customHeight="1">
      <c r="A107" s="2"/>
      <c r="B107" s="134" t="s">
        <v>2</v>
      </c>
      <c r="C107" s="11" t="s">
        <v>5</v>
      </c>
      <c r="D107" s="28"/>
      <c r="E107" s="24"/>
      <c r="F107" s="7"/>
      <c r="G107" s="25"/>
      <c r="H107" s="16"/>
      <c r="I107" s="16"/>
      <c r="J107" s="7"/>
      <c r="K107" s="7"/>
      <c r="L107" s="7"/>
      <c r="M107" s="87"/>
      <c r="N107" s="129"/>
      <c r="O107" s="165"/>
    </row>
    <row r="108" spans="1:15" ht="15" customHeight="1">
      <c r="B108" s="136"/>
      <c r="C108" s="39" t="s">
        <v>6</v>
      </c>
      <c r="D108" s="40" t="s">
        <v>2</v>
      </c>
      <c r="E108" s="41">
        <f t="shared" ref="E108:M108" si="107">E109+E110+E111</f>
        <v>0</v>
      </c>
      <c r="F108" s="42">
        <f t="shared" si="107"/>
        <v>0</v>
      </c>
      <c r="G108" s="43">
        <f t="shared" si="107"/>
        <v>0</v>
      </c>
      <c r="H108" s="44">
        <f t="shared" ref="H108" si="108">H109+H110+H111</f>
        <v>0</v>
      </c>
      <c r="I108" s="44">
        <f t="shared" si="107"/>
        <v>0</v>
      </c>
      <c r="J108" s="42">
        <f t="shared" si="107"/>
        <v>0</v>
      </c>
      <c r="K108" s="42">
        <f t="shared" si="107"/>
        <v>0</v>
      </c>
      <c r="L108" s="42">
        <f t="shared" si="107"/>
        <v>0</v>
      </c>
      <c r="M108" s="86">
        <f t="shared" si="107"/>
        <v>0</v>
      </c>
      <c r="N108" s="132" t="s">
        <v>2</v>
      </c>
      <c r="O108" s="164"/>
    </row>
    <row r="109" spans="1:15" ht="51" customHeight="1">
      <c r="B109" s="136"/>
      <c r="C109" s="11" t="s">
        <v>3</v>
      </c>
      <c r="D109" s="28" t="s">
        <v>65</v>
      </c>
      <c r="E109" s="24"/>
      <c r="F109" s="7"/>
      <c r="G109" s="25"/>
      <c r="H109" s="16"/>
      <c r="I109" s="16"/>
      <c r="J109" s="7"/>
      <c r="K109" s="7"/>
      <c r="L109" s="7"/>
      <c r="M109" s="87"/>
      <c r="N109" s="139" t="s">
        <v>2</v>
      </c>
      <c r="O109" s="164"/>
    </row>
    <row r="110" spans="1:15" s="1" customFormat="1" ht="15" hidden="1" customHeight="1">
      <c r="A110" s="146"/>
      <c r="B110" s="136"/>
      <c r="C110" s="11" t="s">
        <v>4</v>
      </c>
      <c r="D110" s="28"/>
      <c r="E110" s="24"/>
      <c r="F110" s="7"/>
      <c r="G110" s="25"/>
      <c r="H110" s="16"/>
      <c r="I110" s="16"/>
      <c r="J110" s="7"/>
      <c r="K110" s="7"/>
      <c r="L110" s="7"/>
      <c r="M110" s="87"/>
      <c r="N110" s="139" t="s">
        <v>2</v>
      </c>
      <c r="O110" s="164"/>
    </row>
    <row r="111" spans="1:15" ht="27" thickBot="1">
      <c r="B111" s="136"/>
      <c r="C111" s="11" t="s">
        <v>5</v>
      </c>
      <c r="D111" s="28"/>
      <c r="E111" s="24"/>
      <c r="F111" s="7"/>
      <c r="G111" s="25"/>
      <c r="H111" s="16"/>
      <c r="I111" s="16"/>
      <c r="J111" s="7"/>
      <c r="K111" s="7"/>
      <c r="L111" s="7"/>
      <c r="M111" s="87"/>
      <c r="N111" s="139" t="s">
        <v>2</v>
      </c>
      <c r="O111" s="164"/>
    </row>
    <row r="112" spans="1:15" s="1" customFormat="1" ht="16.2" hidden="1" thickBot="1">
      <c r="A112" s="2"/>
      <c r="B112" s="134" t="s">
        <v>2</v>
      </c>
      <c r="C112" s="32" t="s">
        <v>7</v>
      </c>
      <c r="D112" s="33" t="s">
        <v>2</v>
      </c>
      <c r="E112" s="34">
        <f t="shared" ref="E112:M112" si="109">E113+E114</f>
        <v>0</v>
      </c>
      <c r="F112" s="35">
        <f t="shared" si="109"/>
        <v>0</v>
      </c>
      <c r="G112" s="36">
        <f t="shared" si="109"/>
        <v>0</v>
      </c>
      <c r="H112" s="37">
        <f t="shared" ref="H112" si="110">H113+H114</f>
        <v>0</v>
      </c>
      <c r="I112" s="37">
        <f t="shared" si="109"/>
        <v>0</v>
      </c>
      <c r="J112" s="35">
        <f t="shared" si="109"/>
        <v>0</v>
      </c>
      <c r="K112" s="35">
        <f t="shared" si="109"/>
        <v>0</v>
      </c>
      <c r="L112" s="35">
        <f t="shared" si="109"/>
        <v>0</v>
      </c>
      <c r="M112" s="88">
        <f t="shared" si="109"/>
        <v>0</v>
      </c>
      <c r="N112" s="128" t="s">
        <v>2</v>
      </c>
      <c r="O112" s="165"/>
    </row>
    <row r="113" spans="1:15" s="1" customFormat="1" ht="16.2" hidden="1" thickBot="1">
      <c r="A113" s="2"/>
      <c r="B113" s="134" t="s">
        <v>2</v>
      </c>
      <c r="C113" s="11" t="s">
        <v>3</v>
      </c>
      <c r="D113" s="28"/>
      <c r="E113" s="24"/>
      <c r="F113" s="7"/>
      <c r="G113" s="25"/>
      <c r="H113" s="16"/>
      <c r="I113" s="16"/>
      <c r="J113" s="7"/>
      <c r="K113" s="7"/>
      <c r="L113" s="7"/>
      <c r="M113" s="87"/>
      <c r="N113" s="129"/>
      <c r="O113" s="165"/>
    </row>
    <row r="114" spans="1:15" s="1" customFormat="1" ht="27" hidden="1" thickBot="1">
      <c r="A114" s="2"/>
      <c r="B114" s="134" t="s">
        <v>2</v>
      </c>
      <c r="C114" s="11" t="s">
        <v>5</v>
      </c>
      <c r="D114" s="28"/>
      <c r="E114" s="24"/>
      <c r="F114" s="7"/>
      <c r="G114" s="25"/>
      <c r="H114" s="16"/>
      <c r="I114" s="16"/>
      <c r="J114" s="7"/>
      <c r="K114" s="7"/>
      <c r="L114" s="7"/>
      <c r="M114" s="87"/>
      <c r="N114" s="129"/>
      <c r="O114" s="165"/>
    </row>
    <row r="115" spans="1:15" s="1" customFormat="1" ht="16.2" hidden="1" thickBot="1">
      <c r="A115" s="2"/>
      <c r="B115" s="134" t="s">
        <v>2</v>
      </c>
      <c r="C115" s="38" t="s">
        <v>8</v>
      </c>
      <c r="D115" s="33" t="s">
        <v>2</v>
      </c>
      <c r="E115" s="34">
        <f t="shared" ref="E115:M115" si="111">E116+E117</f>
        <v>0</v>
      </c>
      <c r="F115" s="35">
        <f t="shared" si="111"/>
        <v>0</v>
      </c>
      <c r="G115" s="36">
        <f t="shared" si="111"/>
        <v>0</v>
      </c>
      <c r="H115" s="37">
        <f t="shared" ref="H115" si="112">H116+H117</f>
        <v>0</v>
      </c>
      <c r="I115" s="37">
        <f t="shared" si="111"/>
        <v>0</v>
      </c>
      <c r="J115" s="35">
        <f t="shared" si="111"/>
        <v>0</v>
      </c>
      <c r="K115" s="35">
        <f t="shared" si="111"/>
        <v>0</v>
      </c>
      <c r="L115" s="35">
        <f t="shared" si="111"/>
        <v>0</v>
      </c>
      <c r="M115" s="88">
        <f t="shared" si="111"/>
        <v>0</v>
      </c>
      <c r="N115" s="128" t="s">
        <v>2</v>
      </c>
      <c r="O115" s="165"/>
    </row>
    <row r="116" spans="1:15" s="1" customFormat="1" ht="16.2" hidden="1" thickBot="1">
      <c r="A116" s="2"/>
      <c r="B116" s="134" t="s">
        <v>2</v>
      </c>
      <c r="C116" s="11" t="s">
        <v>3</v>
      </c>
      <c r="D116" s="28"/>
      <c r="E116" s="24"/>
      <c r="F116" s="7"/>
      <c r="G116" s="25"/>
      <c r="H116" s="16"/>
      <c r="I116" s="16"/>
      <c r="J116" s="7"/>
      <c r="K116" s="7"/>
      <c r="L116" s="7"/>
      <c r="M116" s="87"/>
      <c r="N116" s="129"/>
      <c r="O116" s="165"/>
    </row>
    <row r="117" spans="1:15" s="1" customFormat="1" ht="27" hidden="1" thickBot="1">
      <c r="A117" s="2"/>
      <c r="B117" s="134" t="s">
        <v>2</v>
      </c>
      <c r="C117" s="12" t="s">
        <v>5</v>
      </c>
      <c r="D117" s="29"/>
      <c r="E117" s="26"/>
      <c r="F117" s="8"/>
      <c r="G117" s="27"/>
      <c r="H117" s="17"/>
      <c r="I117" s="17"/>
      <c r="J117" s="8"/>
      <c r="K117" s="8"/>
      <c r="L117" s="8"/>
      <c r="M117" s="89"/>
      <c r="N117" s="130"/>
      <c r="O117" s="166"/>
    </row>
    <row r="118" spans="1:15" s="58" customFormat="1" ht="32.4" customHeight="1">
      <c r="A118" s="57">
        <v>5</v>
      </c>
      <c r="B118" s="136"/>
      <c r="C118" s="51" t="s">
        <v>42</v>
      </c>
      <c r="D118" s="52" t="s">
        <v>16</v>
      </c>
      <c r="E118" s="53">
        <f>E119+E120</f>
        <v>0</v>
      </c>
      <c r="F118" s="54">
        <f t="shared" ref="F118:M118" si="113">F119+F120</f>
        <v>0</v>
      </c>
      <c r="G118" s="55">
        <f t="shared" si="113"/>
        <v>0</v>
      </c>
      <c r="H118" s="56">
        <f t="shared" ref="H118" si="114">H119+H120</f>
        <v>0</v>
      </c>
      <c r="I118" s="56">
        <f t="shared" si="113"/>
        <v>0</v>
      </c>
      <c r="J118" s="54">
        <f t="shared" si="113"/>
        <v>0</v>
      </c>
      <c r="K118" s="54">
        <f t="shared" si="113"/>
        <v>0</v>
      </c>
      <c r="L118" s="54">
        <f t="shared" si="113"/>
        <v>0</v>
      </c>
      <c r="M118" s="78">
        <f t="shared" si="113"/>
        <v>0</v>
      </c>
      <c r="N118" s="131" t="s">
        <v>2</v>
      </c>
      <c r="O118" s="163" t="s">
        <v>58</v>
      </c>
    </row>
    <row r="119" spans="1:15">
      <c r="B119" s="136"/>
      <c r="C119" s="9" t="s">
        <v>1</v>
      </c>
      <c r="D119" s="30" t="s">
        <v>2</v>
      </c>
      <c r="E119" s="18"/>
      <c r="F119" s="4"/>
      <c r="G119" s="19"/>
      <c r="H119" s="13"/>
      <c r="I119" s="13"/>
      <c r="J119" s="4"/>
      <c r="K119" s="4"/>
      <c r="L119" s="4"/>
      <c r="M119" s="85"/>
      <c r="N119" s="139" t="s">
        <v>2</v>
      </c>
      <c r="O119" s="164"/>
    </row>
    <row r="120" spans="1:15">
      <c r="B120" s="136"/>
      <c r="C120" s="9" t="s">
        <v>9</v>
      </c>
      <c r="D120" s="30" t="s">
        <v>2</v>
      </c>
      <c r="E120" s="20">
        <f t="shared" ref="E120:M120" si="115">E121+E122+E123</f>
        <v>0</v>
      </c>
      <c r="F120" s="5">
        <f t="shared" si="115"/>
        <v>0</v>
      </c>
      <c r="G120" s="21">
        <f t="shared" si="115"/>
        <v>0</v>
      </c>
      <c r="H120" s="14">
        <f t="shared" ref="H120" si="116">H121+H122+H123</f>
        <v>0</v>
      </c>
      <c r="I120" s="14">
        <f t="shared" si="115"/>
        <v>0</v>
      </c>
      <c r="J120" s="5">
        <f t="shared" si="115"/>
        <v>0</v>
      </c>
      <c r="K120" s="5">
        <f t="shared" si="115"/>
        <v>0</v>
      </c>
      <c r="L120" s="5">
        <f t="shared" si="115"/>
        <v>0</v>
      </c>
      <c r="M120" s="79">
        <f t="shared" si="115"/>
        <v>0</v>
      </c>
      <c r="N120" s="121" t="s">
        <v>2</v>
      </c>
      <c r="O120" s="164"/>
    </row>
    <row r="121" spans="1:15">
      <c r="B121" s="136"/>
      <c r="C121" s="10" t="s">
        <v>3</v>
      </c>
      <c r="D121" s="31" t="s">
        <v>2</v>
      </c>
      <c r="E121" s="22">
        <f>E131+E135+E138+E128+E125</f>
        <v>0</v>
      </c>
      <c r="F121" s="6">
        <f t="shared" ref="F121:M121" si="117">F131+F135+F138+F128+F125</f>
        <v>0</v>
      </c>
      <c r="G121" s="22">
        <f t="shared" si="117"/>
        <v>0</v>
      </c>
      <c r="H121" s="22">
        <f t="shared" ref="H121" si="118">H131+H135+H138+H128+H125</f>
        <v>0</v>
      </c>
      <c r="I121" s="22">
        <f t="shared" si="117"/>
        <v>0</v>
      </c>
      <c r="J121" s="6">
        <f t="shared" si="117"/>
        <v>0</v>
      </c>
      <c r="K121" s="6">
        <f t="shared" si="117"/>
        <v>0</v>
      </c>
      <c r="L121" s="6">
        <f t="shared" si="117"/>
        <v>0</v>
      </c>
      <c r="M121" s="22">
        <f t="shared" si="117"/>
        <v>0</v>
      </c>
      <c r="N121" s="122" t="s">
        <v>2</v>
      </c>
      <c r="O121" s="164"/>
    </row>
    <row r="122" spans="1:15" s="1" customFormat="1" hidden="1">
      <c r="A122" s="146"/>
      <c r="B122" s="136"/>
      <c r="C122" s="10" t="s">
        <v>4</v>
      </c>
      <c r="D122" s="31" t="s">
        <v>2</v>
      </c>
      <c r="E122" s="22">
        <f>E132</f>
        <v>0</v>
      </c>
      <c r="F122" s="6">
        <f t="shared" ref="F122:M122" si="119">F132</f>
        <v>0</v>
      </c>
      <c r="G122" s="23">
        <f t="shared" si="119"/>
        <v>0</v>
      </c>
      <c r="H122" s="15">
        <f t="shared" ref="H122" si="120">H132</f>
        <v>0</v>
      </c>
      <c r="I122" s="15">
        <f t="shared" si="119"/>
        <v>0</v>
      </c>
      <c r="J122" s="6">
        <f t="shared" si="119"/>
        <v>0</v>
      </c>
      <c r="K122" s="6">
        <f t="shared" si="119"/>
        <v>0</v>
      </c>
      <c r="L122" s="6">
        <f t="shared" si="119"/>
        <v>0</v>
      </c>
      <c r="M122" s="80">
        <f t="shared" si="119"/>
        <v>0</v>
      </c>
      <c r="N122" s="122" t="s">
        <v>2</v>
      </c>
      <c r="O122" s="164"/>
    </row>
    <row r="123" spans="1:15" ht="26.4">
      <c r="B123" s="136"/>
      <c r="C123" s="45" t="s">
        <v>5</v>
      </c>
      <c r="D123" s="46" t="s">
        <v>2</v>
      </c>
      <c r="E123" s="47">
        <f>E133+E136+E139+E126+E129</f>
        <v>0</v>
      </c>
      <c r="F123" s="48">
        <f t="shared" ref="F123:M123" si="121">F133+F136+F139+F126+F129</f>
        <v>0</v>
      </c>
      <c r="G123" s="49">
        <f t="shared" si="121"/>
        <v>0</v>
      </c>
      <c r="H123" s="50">
        <f t="shared" ref="H123" si="122">H133+H136+H139+H126+H129</f>
        <v>0</v>
      </c>
      <c r="I123" s="50">
        <f t="shared" si="121"/>
        <v>0</v>
      </c>
      <c r="J123" s="48">
        <f t="shared" si="121"/>
        <v>0</v>
      </c>
      <c r="K123" s="48">
        <f t="shared" si="121"/>
        <v>0</v>
      </c>
      <c r="L123" s="48">
        <f t="shared" si="121"/>
        <v>0</v>
      </c>
      <c r="M123" s="81">
        <f t="shared" si="121"/>
        <v>0</v>
      </c>
      <c r="N123" s="123" t="s">
        <v>2</v>
      </c>
      <c r="O123" s="164"/>
    </row>
    <row r="124" spans="1:15" s="1" customFormat="1" hidden="1">
      <c r="A124" s="2"/>
      <c r="B124" s="134" t="s">
        <v>2</v>
      </c>
      <c r="C124" s="32" t="s">
        <v>38</v>
      </c>
      <c r="D124" s="33" t="s">
        <v>2</v>
      </c>
      <c r="E124" s="34">
        <f t="shared" ref="E124:M124" si="123">E125+E126</f>
        <v>0</v>
      </c>
      <c r="F124" s="35">
        <f t="shared" si="123"/>
        <v>0</v>
      </c>
      <c r="G124" s="36">
        <f t="shared" si="123"/>
        <v>0</v>
      </c>
      <c r="H124" s="37">
        <f t="shared" ref="H124" si="124">H125+H126</f>
        <v>0</v>
      </c>
      <c r="I124" s="37">
        <f t="shared" si="123"/>
        <v>0</v>
      </c>
      <c r="J124" s="35">
        <f t="shared" si="123"/>
        <v>0</v>
      </c>
      <c r="K124" s="35">
        <f t="shared" si="123"/>
        <v>0</v>
      </c>
      <c r="L124" s="35">
        <f t="shared" si="123"/>
        <v>0</v>
      </c>
      <c r="M124" s="88">
        <f t="shared" si="123"/>
        <v>0</v>
      </c>
      <c r="N124" s="128" t="s">
        <v>2</v>
      </c>
      <c r="O124" s="164"/>
    </row>
    <row r="125" spans="1:15" s="1" customFormat="1" hidden="1">
      <c r="A125" s="2"/>
      <c r="B125" s="134" t="s">
        <v>2</v>
      </c>
      <c r="C125" s="11" t="s">
        <v>3</v>
      </c>
      <c r="D125" s="28"/>
      <c r="E125" s="24"/>
      <c r="F125" s="7"/>
      <c r="G125" s="25"/>
      <c r="H125" s="16"/>
      <c r="I125" s="16"/>
      <c r="J125" s="7"/>
      <c r="K125" s="7"/>
      <c r="L125" s="7"/>
      <c r="M125" s="87"/>
      <c r="N125" s="129"/>
      <c r="O125" s="164"/>
    </row>
    <row r="126" spans="1:15" s="1" customFormat="1" ht="26.4" hidden="1">
      <c r="A126" s="2"/>
      <c r="B126" s="134" t="s">
        <v>2</v>
      </c>
      <c r="C126" s="11" t="s">
        <v>5</v>
      </c>
      <c r="D126" s="28"/>
      <c r="E126" s="24"/>
      <c r="F126" s="7"/>
      <c r="G126" s="25"/>
      <c r="H126" s="16"/>
      <c r="I126" s="16"/>
      <c r="J126" s="7"/>
      <c r="K126" s="7"/>
      <c r="L126" s="7"/>
      <c r="M126" s="87"/>
      <c r="N126" s="129"/>
      <c r="O126" s="164"/>
    </row>
    <row r="127" spans="1:15" s="1" customFormat="1" hidden="1">
      <c r="A127" s="2"/>
      <c r="B127" s="134" t="s">
        <v>2</v>
      </c>
      <c r="C127" s="32" t="s">
        <v>37</v>
      </c>
      <c r="D127" s="33" t="s">
        <v>2</v>
      </c>
      <c r="E127" s="34">
        <f t="shared" ref="E127:M127" si="125">E128+E129</f>
        <v>0</v>
      </c>
      <c r="F127" s="35">
        <f t="shared" si="125"/>
        <v>0</v>
      </c>
      <c r="G127" s="36">
        <f t="shared" si="125"/>
        <v>0</v>
      </c>
      <c r="H127" s="37">
        <f t="shared" ref="H127" si="126">H128+H129</f>
        <v>0</v>
      </c>
      <c r="I127" s="37">
        <f t="shared" si="125"/>
        <v>0</v>
      </c>
      <c r="J127" s="35">
        <f t="shared" si="125"/>
        <v>0</v>
      </c>
      <c r="K127" s="35">
        <f t="shared" si="125"/>
        <v>0</v>
      </c>
      <c r="L127" s="35">
        <f t="shared" si="125"/>
        <v>0</v>
      </c>
      <c r="M127" s="88">
        <f t="shared" si="125"/>
        <v>0</v>
      </c>
      <c r="N127" s="128" t="s">
        <v>2</v>
      </c>
      <c r="O127" s="164"/>
    </row>
    <row r="128" spans="1:15" s="1" customFormat="1" hidden="1">
      <c r="A128" s="2"/>
      <c r="B128" s="134" t="s">
        <v>2</v>
      </c>
      <c r="C128" s="11" t="s">
        <v>3</v>
      </c>
      <c r="D128" s="28"/>
      <c r="E128" s="24"/>
      <c r="F128" s="7"/>
      <c r="G128" s="25"/>
      <c r="H128" s="16"/>
      <c r="I128" s="16"/>
      <c r="J128" s="7"/>
      <c r="K128" s="7"/>
      <c r="L128" s="7"/>
      <c r="M128" s="87"/>
      <c r="N128" s="129"/>
      <c r="O128" s="164"/>
    </row>
    <row r="129" spans="1:15" s="1" customFormat="1" ht="26.4" hidden="1">
      <c r="A129" s="2"/>
      <c r="B129" s="134" t="s">
        <v>2</v>
      </c>
      <c r="C129" s="11" t="s">
        <v>5</v>
      </c>
      <c r="D129" s="28"/>
      <c r="E129" s="24"/>
      <c r="F129" s="7"/>
      <c r="G129" s="25"/>
      <c r="H129" s="16"/>
      <c r="I129" s="16"/>
      <c r="J129" s="7"/>
      <c r="K129" s="7"/>
      <c r="L129" s="7"/>
      <c r="M129" s="87"/>
      <c r="N129" s="129"/>
      <c r="O129" s="164"/>
    </row>
    <row r="130" spans="1:15">
      <c r="B130" s="136"/>
      <c r="C130" s="39" t="s">
        <v>6</v>
      </c>
      <c r="D130" s="40" t="s">
        <v>2</v>
      </c>
      <c r="E130" s="41">
        <f t="shared" ref="E130:M130" si="127">E131+E132+E133</f>
        <v>0</v>
      </c>
      <c r="F130" s="42">
        <f t="shared" si="127"/>
        <v>0</v>
      </c>
      <c r="G130" s="43">
        <f t="shared" si="127"/>
        <v>0</v>
      </c>
      <c r="H130" s="44">
        <f t="shared" ref="H130" si="128">H131+H132+H133</f>
        <v>0</v>
      </c>
      <c r="I130" s="44">
        <f t="shared" si="127"/>
        <v>0</v>
      </c>
      <c r="J130" s="42">
        <f t="shared" si="127"/>
        <v>0</v>
      </c>
      <c r="K130" s="42">
        <f t="shared" si="127"/>
        <v>0</v>
      </c>
      <c r="L130" s="42">
        <f t="shared" si="127"/>
        <v>0</v>
      </c>
      <c r="M130" s="86">
        <f t="shared" si="127"/>
        <v>0</v>
      </c>
      <c r="N130" s="132" t="s">
        <v>2</v>
      </c>
      <c r="O130" s="164"/>
    </row>
    <row r="131" spans="1:15" ht="52.8">
      <c r="B131" s="136"/>
      <c r="C131" s="11" t="s">
        <v>3</v>
      </c>
      <c r="D131" s="28" t="s">
        <v>65</v>
      </c>
      <c r="E131" s="24"/>
      <c r="F131" s="7"/>
      <c r="G131" s="25"/>
      <c r="H131" s="16"/>
      <c r="I131" s="16"/>
      <c r="J131" s="7"/>
      <c r="K131" s="7"/>
      <c r="L131" s="7"/>
      <c r="M131" s="87"/>
      <c r="N131" s="139" t="s">
        <v>2</v>
      </c>
      <c r="O131" s="164"/>
    </row>
    <row r="132" spans="1:15" s="1" customFormat="1" hidden="1">
      <c r="A132" s="146"/>
      <c r="B132" s="136"/>
      <c r="C132" s="11" t="s">
        <v>4</v>
      </c>
      <c r="D132" s="28"/>
      <c r="E132" s="24"/>
      <c r="F132" s="7"/>
      <c r="G132" s="25"/>
      <c r="H132" s="16"/>
      <c r="I132" s="16"/>
      <c r="J132" s="7"/>
      <c r="K132" s="7"/>
      <c r="L132" s="7"/>
      <c r="M132" s="87"/>
      <c r="N132" s="139" t="s">
        <v>2</v>
      </c>
      <c r="O132" s="164"/>
    </row>
    <row r="133" spans="1:15" ht="27" thickBot="1">
      <c r="B133" s="136"/>
      <c r="C133" s="11" t="s">
        <v>5</v>
      </c>
      <c r="D133" s="28"/>
      <c r="E133" s="24"/>
      <c r="F133" s="7"/>
      <c r="G133" s="25"/>
      <c r="H133" s="16"/>
      <c r="I133" s="16"/>
      <c r="J133" s="7"/>
      <c r="K133" s="7"/>
      <c r="L133" s="7"/>
      <c r="M133" s="87"/>
      <c r="N133" s="139" t="s">
        <v>2</v>
      </c>
      <c r="O133" s="164"/>
    </row>
    <row r="134" spans="1:15" s="1" customFormat="1" ht="16.2" hidden="1" thickBot="1">
      <c r="A134" s="2"/>
      <c r="B134" s="134" t="s">
        <v>2</v>
      </c>
      <c r="C134" s="32" t="s">
        <v>7</v>
      </c>
      <c r="D134" s="33" t="s">
        <v>2</v>
      </c>
      <c r="E134" s="34">
        <f t="shared" ref="E134:M134" si="129">E135+E136</f>
        <v>0</v>
      </c>
      <c r="F134" s="35">
        <f t="shared" si="129"/>
        <v>0</v>
      </c>
      <c r="G134" s="36">
        <f t="shared" si="129"/>
        <v>0</v>
      </c>
      <c r="H134" s="37">
        <f t="shared" ref="H134" si="130">H135+H136</f>
        <v>0</v>
      </c>
      <c r="I134" s="37">
        <f t="shared" si="129"/>
        <v>0</v>
      </c>
      <c r="J134" s="35">
        <f t="shared" si="129"/>
        <v>0</v>
      </c>
      <c r="K134" s="35">
        <f t="shared" si="129"/>
        <v>0</v>
      </c>
      <c r="L134" s="35">
        <f t="shared" si="129"/>
        <v>0</v>
      </c>
      <c r="M134" s="88">
        <f t="shared" si="129"/>
        <v>0</v>
      </c>
      <c r="N134" s="128" t="s">
        <v>2</v>
      </c>
      <c r="O134" s="164"/>
    </row>
    <row r="135" spans="1:15" s="1" customFormat="1" ht="16.2" hidden="1" thickBot="1">
      <c r="A135" s="2"/>
      <c r="B135" s="134" t="s">
        <v>2</v>
      </c>
      <c r="C135" s="11" t="s">
        <v>3</v>
      </c>
      <c r="D135" s="28"/>
      <c r="E135" s="24"/>
      <c r="F135" s="7"/>
      <c r="G135" s="25"/>
      <c r="H135" s="16"/>
      <c r="I135" s="16"/>
      <c r="J135" s="7"/>
      <c r="K135" s="7"/>
      <c r="L135" s="7"/>
      <c r="M135" s="87"/>
      <c r="N135" s="129"/>
      <c r="O135" s="164"/>
    </row>
    <row r="136" spans="1:15" s="1" customFormat="1" ht="27" hidden="1" thickBot="1">
      <c r="A136" s="2"/>
      <c r="B136" s="134" t="s">
        <v>2</v>
      </c>
      <c r="C136" s="11" t="s">
        <v>5</v>
      </c>
      <c r="D136" s="28"/>
      <c r="E136" s="24"/>
      <c r="F136" s="7"/>
      <c r="G136" s="25"/>
      <c r="H136" s="16"/>
      <c r="I136" s="16"/>
      <c r="J136" s="7"/>
      <c r="K136" s="7"/>
      <c r="L136" s="7"/>
      <c r="M136" s="87"/>
      <c r="N136" s="129"/>
      <c r="O136" s="164"/>
    </row>
    <row r="137" spans="1:15" s="1" customFormat="1" ht="16.2" hidden="1" thickBot="1">
      <c r="A137" s="2"/>
      <c r="B137" s="134" t="s">
        <v>2</v>
      </c>
      <c r="C137" s="38" t="s">
        <v>8</v>
      </c>
      <c r="D137" s="33" t="s">
        <v>2</v>
      </c>
      <c r="E137" s="34">
        <f t="shared" ref="E137:M137" si="131">E138+E139</f>
        <v>0</v>
      </c>
      <c r="F137" s="35">
        <f t="shared" si="131"/>
        <v>0</v>
      </c>
      <c r="G137" s="36">
        <f t="shared" si="131"/>
        <v>0</v>
      </c>
      <c r="H137" s="37">
        <f t="shared" ref="H137" si="132">H138+H139</f>
        <v>0</v>
      </c>
      <c r="I137" s="37">
        <f t="shared" si="131"/>
        <v>0</v>
      </c>
      <c r="J137" s="35">
        <f t="shared" si="131"/>
        <v>0</v>
      </c>
      <c r="K137" s="35">
        <f t="shared" si="131"/>
        <v>0</v>
      </c>
      <c r="L137" s="35">
        <f t="shared" si="131"/>
        <v>0</v>
      </c>
      <c r="M137" s="88">
        <f t="shared" si="131"/>
        <v>0</v>
      </c>
      <c r="N137" s="128" t="s">
        <v>2</v>
      </c>
      <c r="O137" s="164"/>
    </row>
    <row r="138" spans="1:15" s="1" customFormat="1" ht="16.2" hidden="1" thickBot="1">
      <c r="A138" s="2"/>
      <c r="B138" s="134" t="s">
        <v>2</v>
      </c>
      <c r="C138" s="11" t="s">
        <v>3</v>
      </c>
      <c r="D138" s="28"/>
      <c r="E138" s="24"/>
      <c r="F138" s="7"/>
      <c r="G138" s="25"/>
      <c r="H138" s="16"/>
      <c r="I138" s="16"/>
      <c r="J138" s="7"/>
      <c r="K138" s="7"/>
      <c r="L138" s="7"/>
      <c r="M138" s="87"/>
      <c r="N138" s="129"/>
      <c r="O138" s="164"/>
    </row>
    <row r="139" spans="1:15" s="1" customFormat="1" ht="27" hidden="1" thickBot="1">
      <c r="A139" s="2"/>
      <c r="B139" s="134" t="s">
        <v>2</v>
      </c>
      <c r="C139" s="12" t="s">
        <v>5</v>
      </c>
      <c r="D139" s="29"/>
      <c r="E139" s="26"/>
      <c r="F139" s="8"/>
      <c r="G139" s="27"/>
      <c r="H139" s="17"/>
      <c r="I139" s="17"/>
      <c r="J139" s="8"/>
      <c r="K139" s="8"/>
      <c r="L139" s="8"/>
      <c r="M139" s="89"/>
      <c r="N139" s="130"/>
      <c r="O139" s="167"/>
    </row>
    <row r="140" spans="1:15" s="58" customFormat="1" ht="31.2">
      <c r="A140" s="57">
        <v>6</v>
      </c>
      <c r="B140" s="136"/>
      <c r="C140" s="51" t="s">
        <v>43</v>
      </c>
      <c r="D140" s="52" t="s">
        <v>16</v>
      </c>
      <c r="E140" s="53">
        <f>E141+E142</f>
        <v>0</v>
      </c>
      <c r="F140" s="54">
        <f t="shared" ref="F140:M140" si="133">F141+F142</f>
        <v>805287</v>
      </c>
      <c r="G140" s="55">
        <f t="shared" si="133"/>
        <v>654233</v>
      </c>
      <c r="H140" s="56">
        <f t="shared" ref="H140" si="134">H141+H142</f>
        <v>0</v>
      </c>
      <c r="I140" s="56">
        <f t="shared" si="133"/>
        <v>0</v>
      </c>
      <c r="J140" s="54">
        <f t="shared" si="133"/>
        <v>0</v>
      </c>
      <c r="K140" s="54">
        <f t="shared" si="133"/>
        <v>0</v>
      </c>
      <c r="L140" s="54">
        <f t="shared" si="133"/>
        <v>0</v>
      </c>
      <c r="M140" s="78">
        <f t="shared" si="133"/>
        <v>0</v>
      </c>
      <c r="N140" s="131" t="s">
        <v>2</v>
      </c>
      <c r="O140" s="163" t="s">
        <v>90</v>
      </c>
    </row>
    <row r="141" spans="1:15">
      <c r="B141" s="136"/>
      <c r="C141" s="9" t="s">
        <v>1</v>
      </c>
      <c r="D141" s="30" t="s">
        <v>2</v>
      </c>
      <c r="E141" s="18"/>
      <c r="F141" s="4"/>
      <c r="G141" s="19"/>
      <c r="H141" s="13"/>
      <c r="I141" s="13"/>
      <c r="J141" s="4"/>
      <c r="K141" s="4"/>
      <c r="L141" s="4"/>
      <c r="M141" s="85"/>
      <c r="N141" s="139" t="s">
        <v>2</v>
      </c>
      <c r="O141" s="164"/>
    </row>
    <row r="142" spans="1:15">
      <c r="B142" s="136"/>
      <c r="C142" s="9" t="s">
        <v>9</v>
      </c>
      <c r="D142" s="30" t="s">
        <v>2</v>
      </c>
      <c r="E142" s="20">
        <f t="shared" ref="E142:M142" si="135">E143+E144+E145</f>
        <v>0</v>
      </c>
      <c r="F142" s="5">
        <f t="shared" si="135"/>
        <v>805287</v>
      </c>
      <c r="G142" s="21">
        <f t="shared" si="135"/>
        <v>654233</v>
      </c>
      <c r="H142" s="14">
        <f t="shared" ref="H142" si="136">H143+H144+H145</f>
        <v>0</v>
      </c>
      <c r="I142" s="14">
        <f t="shared" si="135"/>
        <v>0</v>
      </c>
      <c r="J142" s="5">
        <f t="shared" si="135"/>
        <v>0</v>
      </c>
      <c r="K142" s="5">
        <f t="shared" si="135"/>
        <v>0</v>
      </c>
      <c r="L142" s="5">
        <f t="shared" si="135"/>
        <v>0</v>
      </c>
      <c r="M142" s="79">
        <f t="shared" si="135"/>
        <v>0</v>
      </c>
      <c r="N142" s="121" t="s">
        <v>2</v>
      </c>
      <c r="O142" s="164"/>
    </row>
    <row r="143" spans="1:15">
      <c r="B143" s="136"/>
      <c r="C143" s="10" t="s">
        <v>3</v>
      </c>
      <c r="D143" s="31" t="s">
        <v>2</v>
      </c>
      <c r="E143" s="22">
        <f>E153+E157+E160+E150+E147</f>
        <v>0</v>
      </c>
      <c r="F143" s="6">
        <f t="shared" ref="F143:M143" si="137">F153+F157+F160+F150+F147</f>
        <v>0</v>
      </c>
      <c r="G143" s="22">
        <f t="shared" si="137"/>
        <v>0</v>
      </c>
      <c r="H143" s="22">
        <f t="shared" ref="H143" si="138">H153+H157+H160+H150+H147</f>
        <v>0</v>
      </c>
      <c r="I143" s="22">
        <f t="shared" si="137"/>
        <v>0</v>
      </c>
      <c r="J143" s="6">
        <f t="shared" si="137"/>
        <v>0</v>
      </c>
      <c r="K143" s="6">
        <f t="shared" si="137"/>
        <v>0</v>
      </c>
      <c r="L143" s="6">
        <f t="shared" si="137"/>
        <v>0</v>
      </c>
      <c r="M143" s="22">
        <f t="shared" si="137"/>
        <v>0</v>
      </c>
      <c r="N143" s="122" t="s">
        <v>2</v>
      </c>
      <c r="O143" s="164"/>
    </row>
    <row r="144" spans="1:15" s="1" customFormat="1" hidden="1">
      <c r="A144" s="146"/>
      <c r="B144" s="136"/>
      <c r="C144" s="10" t="s">
        <v>4</v>
      </c>
      <c r="D144" s="31" t="s">
        <v>2</v>
      </c>
      <c r="E144" s="22">
        <f>E154</f>
        <v>0</v>
      </c>
      <c r="F144" s="6">
        <f t="shared" ref="F144:M144" si="139">F154</f>
        <v>0</v>
      </c>
      <c r="G144" s="23">
        <f t="shared" si="139"/>
        <v>0</v>
      </c>
      <c r="H144" s="15">
        <f t="shared" ref="H144" si="140">H154</f>
        <v>0</v>
      </c>
      <c r="I144" s="15">
        <f t="shared" si="139"/>
        <v>0</v>
      </c>
      <c r="J144" s="6">
        <f t="shared" si="139"/>
        <v>0</v>
      </c>
      <c r="K144" s="6">
        <f t="shared" si="139"/>
        <v>0</v>
      </c>
      <c r="L144" s="6">
        <f t="shared" si="139"/>
        <v>0</v>
      </c>
      <c r="M144" s="80">
        <f t="shared" si="139"/>
        <v>0</v>
      </c>
      <c r="N144" s="122" t="s">
        <v>2</v>
      </c>
      <c r="O144" s="164"/>
    </row>
    <row r="145" spans="1:21" ht="26.4">
      <c r="B145" s="136"/>
      <c r="C145" s="45" t="s">
        <v>5</v>
      </c>
      <c r="D145" s="46" t="s">
        <v>2</v>
      </c>
      <c r="E145" s="47">
        <f>E155+E158+E161+E148+E151</f>
        <v>0</v>
      </c>
      <c r="F145" s="48">
        <f t="shared" ref="F145:M145" si="141">F155+F158+F161+F148+F151</f>
        <v>805287</v>
      </c>
      <c r="G145" s="49">
        <f t="shared" si="141"/>
        <v>654233</v>
      </c>
      <c r="H145" s="50">
        <f t="shared" ref="H145" si="142">H155+H158+H161+H148+H151</f>
        <v>0</v>
      </c>
      <c r="I145" s="50">
        <f t="shared" si="141"/>
        <v>0</v>
      </c>
      <c r="J145" s="48">
        <f t="shared" si="141"/>
        <v>0</v>
      </c>
      <c r="K145" s="48">
        <f t="shared" si="141"/>
        <v>0</v>
      </c>
      <c r="L145" s="48">
        <f t="shared" si="141"/>
        <v>0</v>
      </c>
      <c r="M145" s="81">
        <f t="shared" si="141"/>
        <v>0</v>
      </c>
      <c r="N145" s="123" t="s">
        <v>2</v>
      </c>
      <c r="O145" s="164"/>
    </row>
    <row r="146" spans="1:21" s="1" customFormat="1" hidden="1">
      <c r="A146" s="2"/>
      <c r="B146" s="134" t="s">
        <v>2</v>
      </c>
      <c r="C146" s="32" t="s">
        <v>38</v>
      </c>
      <c r="D146" s="33" t="s">
        <v>2</v>
      </c>
      <c r="E146" s="34">
        <f t="shared" ref="E146:M146" si="143">E147+E148</f>
        <v>0</v>
      </c>
      <c r="F146" s="35">
        <f t="shared" si="143"/>
        <v>0</v>
      </c>
      <c r="G146" s="36">
        <f t="shared" si="143"/>
        <v>0</v>
      </c>
      <c r="H146" s="37">
        <f t="shared" ref="H146" si="144">H147+H148</f>
        <v>0</v>
      </c>
      <c r="I146" s="37">
        <f t="shared" si="143"/>
        <v>0</v>
      </c>
      <c r="J146" s="35">
        <f t="shared" si="143"/>
        <v>0</v>
      </c>
      <c r="K146" s="35">
        <f t="shared" si="143"/>
        <v>0</v>
      </c>
      <c r="L146" s="35">
        <f t="shared" si="143"/>
        <v>0</v>
      </c>
      <c r="M146" s="88">
        <f t="shared" si="143"/>
        <v>0</v>
      </c>
      <c r="N146" s="128" t="s">
        <v>2</v>
      </c>
      <c r="O146" s="164"/>
    </row>
    <row r="147" spans="1:21" s="1" customFormat="1" hidden="1">
      <c r="A147" s="2"/>
      <c r="B147" s="134" t="s">
        <v>2</v>
      </c>
      <c r="C147" s="11" t="s">
        <v>3</v>
      </c>
      <c r="D147" s="28"/>
      <c r="E147" s="24"/>
      <c r="F147" s="7"/>
      <c r="G147" s="25"/>
      <c r="H147" s="16"/>
      <c r="I147" s="16"/>
      <c r="J147" s="7"/>
      <c r="K147" s="7"/>
      <c r="L147" s="7"/>
      <c r="M147" s="87"/>
      <c r="N147" s="129"/>
      <c r="O147" s="164"/>
    </row>
    <row r="148" spans="1:21" s="1" customFormat="1" ht="26.4" hidden="1">
      <c r="A148" s="2"/>
      <c r="B148" s="134" t="s">
        <v>2</v>
      </c>
      <c r="C148" s="11" t="s">
        <v>5</v>
      </c>
      <c r="D148" s="28"/>
      <c r="E148" s="24"/>
      <c r="F148" s="7"/>
      <c r="G148" s="25"/>
      <c r="H148" s="16"/>
      <c r="I148" s="16"/>
      <c r="J148" s="7"/>
      <c r="K148" s="7"/>
      <c r="L148" s="7"/>
      <c r="M148" s="87"/>
      <c r="N148" s="129"/>
      <c r="O148" s="164"/>
    </row>
    <row r="149" spans="1:21" s="1" customFormat="1" hidden="1">
      <c r="A149" s="2"/>
      <c r="B149" s="134" t="s">
        <v>2</v>
      </c>
      <c r="C149" s="32" t="s">
        <v>37</v>
      </c>
      <c r="D149" s="33" t="s">
        <v>2</v>
      </c>
      <c r="E149" s="34">
        <f t="shared" ref="E149:M149" si="145">E150+E151</f>
        <v>0</v>
      </c>
      <c r="F149" s="35">
        <f t="shared" si="145"/>
        <v>0</v>
      </c>
      <c r="G149" s="36">
        <f t="shared" si="145"/>
        <v>0</v>
      </c>
      <c r="H149" s="37">
        <f t="shared" ref="H149" si="146">H150+H151</f>
        <v>0</v>
      </c>
      <c r="I149" s="37">
        <f t="shared" si="145"/>
        <v>0</v>
      </c>
      <c r="J149" s="35">
        <f t="shared" si="145"/>
        <v>0</v>
      </c>
      <c r="K149" s="35">
        <f t="shared" si="145"/>
        <v>0</v>
      </c>
      <c r="L149" s="35">
        <f t="shared" si="145"/>
        <v>0</v>
      </c>
      <c r="M149" s="88">
        <f t="shared" si="145"/>
        <v>0</v>
      </c>
      <c r="N149" s="128" t="s">
        <v>2</v>
      </c>
      <c r="O149" s="164"/>
    </row>
    <row r="150" spans="1:21" s="1" customFormat="1" hidden="1">
      <c r="A150" s="2"/>
      <c r="B150" s="134" t="s">
        <v>2</v>
      </c>
      <c r="C150" s="11" t="s">
        <v>3</v>
      </c>
      <c r="D150" s="28"/>
      <c r="E150" s="24"/>
      <c r="F150" s="7"/>
      <c r="G150" s="25"/>
      <c r="H150" s="16"/>
      <c r="I150" s="16"/>
      <c r="J150" s="7"/>
      <c r="K150" s="7"/>
      <c r="L150" s="7"/>
      <c r="M150" s="87"/>
      <c r="N150" s="129"/>
      <c r="O150" s="164"/>
    </row>
    <row r="151" spans="1:21" s="1" customFormat="1" ht="26.4" hidden="1">
      <c r="A151" s="2"/>
      <c r="B151" s="134" t="s">
        <v>2</v>
      </c>
      <c r="C151" s="11" t="s">
        <v>5</v>
      </c>
      <c r="D151" s="28"/>
      <c r="E151" s="24"/>
      <c r="F151" s="7"/>
      <c r="G151" s="25"/>
      <c r="H151" s="16"/>
      <c r="I151" s="16"/>
      <c r="J151" s="7"/>
      <c r="K151" s="7"/>
      <c r="L151" s="7"/>
      <c r="M151" s="87"/>
      <c r="N151" s="129"/>
      <c r="O151" s="164"/>
    </row>
    <row r="152" spans="1:21">
      <c r="B152" s="136"/>
      <c r="C152" s="39" t="s">
        <v>6</v>
      </c>
      <c r="D152" s="40" t="s">
        <v>2</v>
      </c>
      <c r="E152" s="41">
        <f t="shared" ref="E152:M152" si="147">E153+E154+E155</f>
        <v>0</v>
      </c>
      <c r="F152" s="42">
        <f t="shared" si="147"/>
        <v>805287</v>
      </c>
      <c r="G152" s="43">
        <f t="shared" si="147"/>
        <v>654233</v>
      </c>
      <c r="H152" s="44">
        <f t="shared" ref="H152" si="148">H153+H154+H155</f>
        <v>0</v>
      </c>
      <c r="I152" s="44">
        <f t="shared" si="147"/>
        <v>0</v>
      </c>
      <c r="J152" s="42">
        <f t="shared" si="147"/>
        <v>0</v>
      </c>
      <c r="K152" s="42">
        <f t="shared" si="147"/>
        <v>0</v>
      </c>
      <c r="L152" s="42">
        <f t="shared" si="147"/>
        <v>0</v>
      </c>
      <c r="M152" s="86">
        <f t="shared" si="147"/>
        <v>0</v>
      </c>
      <c r="N152" s="132" t="s">
        <v>2</v>
      </c>
      <c r="O152" s="164"/>
    </row>
    <row r="153" spans="1:21" ht="52.8">
      <c r="B153" s="136"/>
      <c r="C153" s="11" t="s">
        <v>3</v>
      </c>
      <c r="D153" s="28" t="s">
        <v>65</v>
      </c>
      <c r="E153" s="24"/>
      <c r="F153" s="7"/>
      <c r="G153" s="25"/>
      <c r="H153" s="16"/>
      <c r="I153" s="16"/>
      <c r="J153" s="7"/>
      <c r="K153" s="7"/>
      <c r="L153" s="7"/>
      <c r="M153" s="87"/>
      <c r="N153" s="139" t="s">
        <v>2</v>
      </c>
      <c r="O153" s="164"/>
    </row>
    <row r="154" spans="1:21" s="1" customFormat="1" hidden="1">
      <c r="A154" s="146"/>
      <c r="B154" s="136"/>
      <c r="C154" s="11" t="s">
        <v>4</v>
      </c>
      <c r="D154" s="28"/>
      <c r="E154" s="24"/>
      <c r="F154" s="7"/>
      <c r="G154" s="25"/>
      <c r="H154" s="16"/>
      <c r="I154" s="16"/>
      <c r="J154" s="7"/>
      <c r="K154" s="7"/>
      <c r="L154" s="7"/>
      <c r="M154" s="87"/>
      <c r="N154" s="139" t="s">
        <v>2</v>
      </c>
      <c r="O154" s="164"/>
    </row>
    <row r="155" spans="1:21" ht="68.400000000000006" customHeight="1" thickBot="1">
      <c r="B155" s="136"/>
      <c r="C155" s="162" t="s">
        <v>5</v>
      </c>
      <c r="D155" s="28" t="s">
        <v>35</v>
      </c>
      <c r="E155" s="24">
        <v>0</v>
      </c>
      <c r="F155" s="7">
        <v>805287</v>
      </c>
      <c r="G155" s="25">
        <v>654233</v>
      </c>
      <c r="H155" s="16">
        <v>0</v>
      </c>
      <c r="I155" s="16">
        <v>0</v>
      </c>
      <c r="J155" s="7">
        <v>0</v>
      </c>
      <c r="K155" s="7">
        <v>0</v>
      </c>
      <c r="L155" s="7">
        <v>0</v>
      </c>
      <c r="M155" s="87"/>
      <c r="N155" s="139">
        <v>2028</v>
      </c>
      <c r="O155" s="164"/>
      <c r="P155" s="202"/>
      <c r="Q155" s="203"/>
      <c r="R155" s="203"/>
      <c r="S155" s="203"/>
      <c r="T155" s="203"/>
      <c r="U155" s="203"/>
    </row>
    <row r="156" spans="1:21" s="1" customFormat="1" ht="16.2" hidden="1" thickBot="1">
      <c r="A156" s="2"/>
      <c r="B156" s="134" t="s">
        <v>2</v>
      </c>
      <c r="C156" s="32" t="s">
        <v>7</v>
      </c>
      <c r="D156" s="33" t="s">
        <v>2</v>
      </c>
      <c r="E156" s="34">
        <f t="shared" ref="E156:M156" si="149">E157+E158</f>
        <v>0</v>
      </c>
      <c r="F156" s="35">
        <f t="shared" si="149"/>
        <v>0</v>
      </c>
      <c r="G156" s="36">
        <f t="shared" si="149"/>
        <v>0</v>
      </c>
      <c r="H156" s="37">
        <f t="shared" ref="H156" si="150">H157+H158</f>
        <v>0</v>
      </c>
      <c r="I156" s="37">
        <f t="shared" si="149"/>
        <v>0</v>
      </c>
      <c r="J156" s="35">
        <f t="shared" si="149"/>
        <v>0</v>
      </c>
      <c r="K156" s="35">
        <f t="shared" si="149"/>
        <v>0</v>
      </c>
      <c r="L156" s="35">
        <f t="shared" si="149"/>
        <v>0</v>
      </c>
      <c r="M156" s="88">
        <f t="shared" si="149"/>
        <v>0</v>
      </c>
      <c r="N156" s="128" t="s">
        <v>2</v>
      </c>
      <c r="O156" s="164"/>
    </row>
    <row r="157" spans="1:21" s="1" customFormat="1" ht="16.2" hidden="1" thickBot="1">
      <c r="A157" s="2"/>
      <c r="B157" s="134" t="s">
        <v>2</v>
      </c>
      <c r="C157" s="11" t="s">
        <v>3</v>
      </c>
      <c r="D157" s="28"/>
      <c r="E157" s="24"/>
      <c r="F157" s="7"/>
      <c r="G157" s="25"/>
      <c r="H157" s="16"/>
      <c r="I157" s="16"/>
      <c r="J157" s="7"/>
      <c r="K157" s="7"/>
      <c r="L157" s="7"/>
      <c r="M157" s="87"/>
      <c r="N157" s="129"/>
      <c r="O157" s="164"/>
    </row>
    <row r="158" spans="1:21" s="1" customFormat="1" ht="27" hidden="1" thickBot="1">
      <c r="A158" s="2"/>
      <c r="B158" s="134" t="s">
        <v>2</v>
      </c>
      <c r="C158" s="11" t="s">
        <v>5</v>
      </c>
      <c r="D158" s="28"/>
      <c r="E158" s="24"/>
      <c r="F158" s="7"/>
      <c r="G158" s="25"/>
      <c r="H158" s="16"/>
      <c r="I158" s="16"/>
      <c r="J158" s="7"/>
      <c r="K158" s="7"/>
      <c r="L158" s="7"/>
      <c r="M158" s="87"/>
      <c r="N158" s="129"/>
      <c r="O158" s="164"/>
    </row>
    <row r="159" spans="1:21" s="1" customFormat="1" ht="16.2" hidden="1" thickBot="1">
      <c r="A159" s="2"/>
      <c r="B159" s="134" t="s">
        <v>2</v>
      </c>
      <c r="C159" s="38" t="s">
        <v>8</v>
      </c>
      <c r="D159" s="33" t="s">
        <v>2</v>
      </c>
      <c r="E159" s="34">
        <f t="shared" ref="E159:M159" si="151">E160+E161</f>
        <v>0</v>
      </c>
      <c r="F159" s="35">
        <f t="shared" si="151"/>
        <v>0</v>
      </c>
      <c r="G159" s="36">
        <f t="shared" si="151"/>
        <v>0</v>
      </c>
      <c r="H159" s="37">
        <f t="shared" ref="H159" si="152">H160+H161</f>
        <v>0</v>
      </c>
      <c r="I159" s="37">
        <f t="shared" si="151"/>
        <v>0</v>
      </c>
      <c r="J159" s="35">
        <f t="shared" si="151"/>
        <v>0</v>
      </c>
      <c r="K159" s="35">
        <f t="shared" si="151"/>
        <v>0</v>
      </c>
      <c r="L159" s="35">
        <f t="shared" si="151"/>
        <v>0</v>
      </c>
      <c r="M159" s="88">
        <f t="shared" si="151"/>
        <v>0</v>
      </c>
      <c r="N159" s="128" t="s">
        <v>2</v>
      </c>
      <c r="O159" s="164"/>
    </row>
    <row r="160" spans="1:21" s="1" customFormat="1" ht="16.2" hidden="1" thickBot="1">
      <c r="A160" s="2"/>
      <c r="B160" s="134" t="s">
        <v>2</v>
      </c>
      <c r="C160" s="11" t="s">
        <v>3</v>
      </c>
      <c r="D160" s="28"/>
      <c r="E160" s="24"/>
      <c r="F160" s="7"/>
      <c r="G160" s="25"/>
      <c r="H160" s="16"/>
      <c r="I160" s="16"/>
      <c r="J160" s="7"/>
      <c r="K160" s="7"/>
      <c r="L160" s="7"/>
      <c r="M160" s="87"/>
      <c r="N160" s="129"/>
      <c r="O160" s="164"/>
    </row>
    <row r="161" spans="1:15" s="1" customFormat="1" ht="27" hidden="1" thickBot="1">
      <c r="A161" s="2"/>
      <c r="B161" s="134" t="s">
        <v>2</v>
      </c>
      <c r="C161" s="12" t="s">
        <v>5</v>
      </c>
      <c r="D161" s="29"/>
      <c r="E161" s="26"/>
      <c r="F161" s="8"/>
      <c r="G161" s="27"/>
      <c r="H161" s="17"/>
      <c r="I161" s="17"/>
      <c r="J161" s="8"/>
      <c r="K161" s="8"/>
      <c r="L161" s="8"/>
      <c r="M161" s="89"/>
      <c r="N161" s="130"/>
      <c r="O161" s="167"/>
    </row>
    <row r="162" spans="1:15" s="58" customFormat="1" ht="31.2">
      <c r="A162" s="57">
        <v>7</v>
      </c>
      <c r="B162" s="136"/>
      <c r="C162" s="51" t="s">
        <v>19</v>
      </c>
      <c r="D162" s="52" t="s">
        <v>16</v>
      </c>
      <c r="E162" s="53">
        <f>E163+E164</f>
        <v>0</v>
      </c>
      <c r="F162" s="54">
        <f t="shared" ref="F162:M162" si="153">F163+F164</f>
        <v>0</v>
      </c>
      <c r="G162" s="55">
        <f t="shared" si="153"/>
        <v>0</v>
      </c>
      <c r="H162" s="56">
        <f t="shared" ref="H162" si="154">H163+H164</f>
        <v>0</v>
      </c>
      <c r="I162" s="56">
        <f t="shared" si="153"/>
        <v>0</v>
      </c>
      <c r="J162" s="54">
        <f t="shared" si="153"/>
        <v>1800000</v>
      </c>
      <c r="K162" s="54">
        <f t="shared" si="153"/>
        <v>0</v>
      </c>
      <c r="L162" s="54">
        <f t="shared" si="153"/>
        <v>0</v>
      </c>
      <c r="M162" s="78">
        <f t="shared" si="153"/>
        <v>0</v>
      </c>
      <c r="N162" s="131" t="s">
        <v>2</v>
      </c>
      <c r="O162" s="163" t="s">
        <v>63</v>
      </c>
    </row>
    <row r="163" spans="1:15">
      <c r="B163" s="136"/>
      <c r="C163" s="9" t="s">
        <v>1</v>
      </c>
      <c r="D163" s="30" t="s">
        <v>2</v>
      </c>
      <c r="E163" s="140"/>
      <c r="F163" s="141"/>
      <c r="G163" s="142"/>
      <c r="H163" s="143"/>
      <c r="I163" s="143"/>
      <c r="J163" s="141"/>
      <c r="K163" s="141"/>
      <c r="L163" s="141"/>
      <c r="M163" s="144"/>
      <c r="N163" s="145" t="s">
        <v>2</v>
      </c>
      <c r="O163" s="164"/>
    </row>
    <row r="164" spans="1:15">
      <c r="B164" s="136"/>
      <c r="C164" s="9" t="s">
        <v>9</v>
      </c>
      <c r="D164" s="30" t="s">
        <v>2</v>
      </c>
      <c r="E164" s="20">
        <f t="shared" ref="E164:M164" si="155">E165+E166+E167</f>
        <v>0</v>
      </c>
      <c r="F164" s="5">
        <f t="shared" si="155"/>
        <v>0</v>
      </c>
      <c r="G164" s="21">
        <f t="shared" si="155"/>
        <v>0</v>
      </c>
      <c r="H164" s="14">
        <f t="shared" ref="H164" si="156">H165+H166+H167</f>
        <v>0</v>
      </c>
      <c r="I164" s="14">
        <f t="shared" si="155"/>
        <v>0</v>
      </c>
      <c r="J164" s="5">
        <f t="shared" si="155"/>
        <v>1800000</v>
      </c>
      <c r="K164" s="5">
        <f t="shared" si="155"/>
        <v>0</v>
      </c>
      <c r="L164" s="5">
        <f t="shared" si="155"/>
        <v>0</v>
      </c>
      <c r="M164" s="79">
        <f t="shared" si="155"/>
        <v>0</v>
      </c>
      <c r="N164" s="121" t="s">
        <v>2</v>
      </c>
      <c r="O164" s="164"/>
    </row>
    <row r="165" spans="1:15">
      <c r="B165" s="136"/>
      <c r="C165" s="10" t="s">
        <v>3</v>
      </c>
      <c r="D165" s="31" t="s">
        <v>2</v>
      </c>
      <c r="E165" s="22">
        <f>E175+E179+E182+E172+E169</f>
        <v>0</v>
      </c>
      <c r="F165" s="6">
        <f t="shared" ref="F165:M165" si="157">F175+F179+F182+F172+F169</f>
        <v>0</v>
      </c>
      <c r="G165" s="22">
        <f t="shared" si="157"/>
        <v>0</v>
      </c>
      <c r="H165" s="22">
        <f t="shared" ref="H165" si="158">H175+H179+H182+H172+H169</f>
        <v>0</v>
      </c>
      <c r="I165" s="22">
        <f t="shared" si="157"/>
        <v>0</v>
      </c>
      <c r="J165" s="6">
        <f t="shared" si="157"/>
        <v>1800000</v>
      </c>
      <c r="K165" s="6">
        <f t="shared" si="157"/>
        <v>0</v>
      </c>
      <c r="L165" s="6">
        <f t="shared" si="157"/>
        <v>0</v>
      </c>
      <c r="M165" s="22">
        <f t="shared" si="157"/>
        <v>0</v>
      </c>
      <c r="N165" s="122" t="s">
        <v>2</v>
      </c>
      <c r="O165" s="164"/>
    </row>
    <row r="166" spans="1:15" s="1" customFormat="1" hidden="1">
      <c r="A166" s="146"/>
      <c r="B166" s="136"/>
      <c r="C166" s="10" t="s">
        <v>4</v>
      </c>
      <c r="D166" s="31" t="s">
        <v>2</v>
      </c>
      <c r="E166" s="22">
        <f>E176</f>
        <v>0</v>
      </c>
      <c r="F166" s="6">
        <f t="shared" ref="F166:M166" si="159">F176</f>
        <v>0</v>
      </c>
      <c r="G166" s="23">
        <f t="shared" si="159"/>
        <v>0</v>
      </c>
      <c r="H166" s="15">
        <f t="shared" ref="H166" si="160">H176</f>
        <v>0</v>
      </c>
      <c r="I166" s="15">
        <f t="shared" si="159"/>
        <v>0</v>
      </c>
      <c r="J166" s="6">
        <f t="shared" si="159"/>
        <v>0</v>
      </c>
      <c r="K166" s="6">
        <f t="shared" si="159"/>
        <v>0</v>
      </c>
      <c r="L166" s="6">
        <f t="shared" si="159"/>
        <v>0</v>
      </c>
      <c r="M166" s="80">
        <f t="shared" si="159"/>
        <v>0</v>
      </c>
      <c r="N166" s="122" t="s">
        <v>2</v>
      </c>
      <c r="O166" s="164"/>
    </row>
    <row r="167" spans="1:15" ht="26.4">
      <c r="B167" s="136"/>
      <c r="C167" s="45" t="s">
        <v>5</v>
      </c>
      <c r="D167" s="46" t="s">
        <v>2</v>
      </c>
      <c r="E167" s="47">
        <f>E177+E180+E183+E170+E173</f>
        <v>0</v>
      </c>
      <c r="F167" s="48">
        <f t="shared" ref="F167:M167" si="161">F177+F180+F183+F170+F173</f>
        <v>0</v>
      </c>
      <c r="G167" s="49">
        <f t="shared" si="161"/>
        <v>0</v>
      </c>
      <c r="H167" s="50">
        <f t="shared" ref="H167" si="162">H177+H180+H183+H170+H173</f>
        <v>0</v>
      </c>
      <c r="I167" s="50">
        <f t="shared" si="161"/>
        <v>0</v>
      </c>
      <c r="J167" s="48">
        <f t="shared" si="161"/>
        <v>0</v>
      </c>
      <c r="K167" s="48">
        <f t="shared" si="161"/>
        <v>0</v>
      </c>
      <c r="L167" s="48">
        <f t="shared" si="161"/>
        <v>0</v>
      </c>
      <c r="M167" s="81">
        <f t="shared" si="161"/>
        <v>0</v>
      </c>
      <c r="N167" s="123" t="s">
        <v>2</v>
      </c>
      <c r="O167" s="164"/>
    </row>
    <row r="168" spans="1:15" s="1" customFormat="1" hidden="1">
      <c r="A168" s="2"/>
      <c r="B168" s="134" t="s">
        <v>2</v>
      </c>
      <c r="C168" s="32" t="s">
        <v>38</v>
      </c>
      <c r="D168" s="33" t="s">
        <v>2</v>
      </c>
      <c r="E168" s="34">
        <f t="shared" ref="E168:M168" si="163">E169+E170</f>
        <v>0</v>
      </c>
      <c r="F168" s="35">
        <f t="shared" si="163"/>
        <v>0</v>
      </c>
      <c r="G168" s="36">
        <f t="shared" si="163"/>
        <v>0</v>
      </c>
      <c r="H168" s="37">
        <f t="shared" ref="H168" si="164">H169+H170</f>
        <v>0</v>
      </c>
      <c r="I168" s="37">
        <f t="shared" si="163"/>
        <v>0</v>
      </c>
      <c r="J168" s="35">
        <f t="shared" si="163"/>
        <v>0</v>
      </c>
      <c r="K168" s="35">
        <f t="shared" si="163"/>
        <v>0</v>
      </c>
      <c r="L168" s="35">
        <f t="shared" si="163"/>
        <v>0</v>
      </c>
      <c r="M168" s="88">
        <f t="shared" si="163"/>
        <v>0</v>
      </c>
      <c r="N168" s="128" t="s">
        <v>2</v>
      </c>
      <c r="O168" s="164"/>
    </row>
    <row r="169" spans="1:15" s="1" customFormat="1" hidden="1">
      <c r="A169" s="2"/>
      <c r="B169" s="134" t="s">
        <v>2</v>
      </c>
      <c r="C169" s="11" t="s">
        <v>3</v>
      </c>
      <c r="D169" s="28"/>
      <c r="E169" s="24"/>
      <c r="F169" s="7"/>
      <c r="G169" s="25"/>
      <c r="H169" s="16"/>
      <c r="I169" s="16"/>
      <c r="J169" s="7"/>
      <c r="K169" s="7"/>
      <c r="L169" s="7"/>
      <c r="M169" s="87"/>
      <c r="N169" s="129"/>
      <c r="O169" s="164"/>
    </row>
    <row r="170" spans="1:15" s="1" customFormat="1" ht="26.4" hidden="1">
      <c r="A170" s="2"/>
      <c r="B170" s="134" t="s">
        <v>2</v>
      </c>
      <c r="C170" s="11" t="s">
        <v>5</v>
      </c>
      <c r="D170" s="28"/>
      <c r="E170" s="24"/>
      <c r="F170" s="7"/>
      <c r="G170" s="25"/>
      <c r="H170" s="16"/>
      <c r="I170" s="16"/>
      <c r="J170" s="7"/>
      <c r="K170" s="7"/>
      <c r="L170" s="7"/>
      <c r="M170" s="87"/>
      <c r="N170" s="129"/>
      <c r="O170" s="164"/>
    </row>
    <row r="171" spans="1:15" s="1" customFormat="1" hidden="1">
      <c r="A171" s="2"/>
      <c r="B171" s="134" t="s">
        <v>2</v>
      </c>
      <c r="C171" s="32" t="s">
        <v>37</v>
      </c>
      <c r="D171" s="33" t="s">
        <v>2</v>
      </c>
      <c r="E171" s="34">
        <f t="shared" ref="E171:M171" si="165">E172+E173</f>
        <v>0</v>
      </c>
      <c r="F171" s="35">
        <f t="shared" si="165"/>
        <v>0</v>
      </c>
      <c r="G171" s="36">
        <f t="shared" si="165"/>
        <v>0</v>
      </c>
      <c r="H171" s="37">
        <f t="shared" ref="H171" si="166">H172+H173</f>
        <v>0</v>
      </c>
      <c r="I171" s="37">
        <f t="shared" si="165"/>
        <v>0</v>
      </c>
      <c r="J171" s="35">
        <f t="shared" si="165"/>
        <v>0</v>
      </c>
      <c r="K171" s="35">
        <f t="shared" si="165"/>
        <v>0</v>
      </c>
      <c r="L171" s="35">
        <f t="shared" si="165"/>
        <v>0</v>
      </c>
      <c r="M171" s="88">
        <f t="shared" si="165"/>
        <v>0</v>
      </c>
      <c r="N171" s="128" t="s">
        <v>2</v>
      </c>
      <c r="O171" s="164"/>
    </row>
    <row r="172" spans="1:15" s="1" customFormat="1" hidden="1">
      <c r="A172" s="2"/>
      <c r="B172" s="134" t="s">
        <v>2</v>
      </c>
      <c r="C172" s="11" t="s">
        <v>3</v>
      </c>
      <c r="D172" s="28"/>
      <c r="E172" s="24"/>
      <c r="F172" s="7"/>
      <c r="G172" s="25"/>
      <c r="H172" s="16"/>
      <c r="I172" s="16"/>
      <c r="J172" s="7"/>
      <c r="K172" s="7"/>
      <c r="L172" s="7"/>
      <c r="M172" s="87"/>
      <c r="N172" s="129"/>
      <c r="O172" s="164"/>
    </row>
    <row r="173" spans="1:15" s="1" customFormat="1" ht="26.4" hidden="1">
      <c r="A173" s="2"/>
      <c r="B173" s="134" t="s">
        <v>2</v>
      </c>
      <c r="C173" s="11" t="s">
        <v>5</v>
      </c>
      <c r="D173" s="28"/>
      <c r="E173" s="24"/>
      <c r="F173" s="7"/>
      <c r="G173" s="25"/>
      <c r="H173" s="16"/>
      <c r="I173" s="16"/>
      <c r="J173" s="7"/>
      <c r="K173" s="7"/>
      <c r="L173" s="7"/>
      <c r="M173" s="87"/>
      <c r="N173" s="129"/>
      <c r="O173" s="164"/>
    </row>
    <row r="174" spans="1:15">
      <c r="B174" s="136"/>
      <c r="C174" s="39" t="s">
        <v>6</v>
      </c>
      <c r="D174" s="40" t="s">
        <v>2</v>
      </c>
      <c r="E174" s="41">
        <f t="shared" ref="E174:M174" si="167">E175+E176+E177</f>
        <v>0</v>
      </c>
      <c r="F174" s="42">
        <f t="shared" si="167"/>
        <v>0</v>
      </c>
      <c r="G174" s="43">
        <f t="shared" si="167"/>
        <v>0</v>
      </c>
      <c r="H174" s="44">
        <f t="shared" ref="H174" si="168">H175+H176+H177</f>
        <v>0</v>
      </c>
      <c r="I174" s="44">
        <f t="shared" si="167"/>
        <v>0</v>
      </c>
      <c r="J174" s="42">
        <f t="shared" si="167"/>
        <v>1800000</v>
      </c>
      <c r="K174" s="42">
        <f t="shared" si="167"/>
        <v>0</v>
      </c>
      <c r="L174" s="42">
        <f t="shared" si="167"/>
        <v>0</v>
      </c>
      <c r="M174" s="86">
        <f t="shared" si="167"/>
        <v>0</v>
      </c>
      <c r="N174" s="132" t="s">
        <v>2</v>
      </c>
      <c r="O174" s="164"/>
    </row>
    <row r="175" spans="1:15" ht="55.5" customHeight="1">
      <c r="B175" s="136"/>
      <c r="C175" s="11" t="s">
        <v>3</v>
      </c>
      <c r="D175" s="28" t="s">
        <v>30</v>
      </c>
      <c r="E175" s="24"/>
      <c r="F175" s="7"/>
      <c r="G175" s="25"/>
      <c r="H175" s="16"/>
      <c r="I175" s="16">
        <v>0</v>
      </c>
      <c r="J175" s="7">
        <v>1800000</v>
      </c>
      <c r="K175" s="7"/>
      <c r="L175" s="7"/>
      <c r="M175" s="87"/>
      <c r="N175" s="129">
        <v>2026</v>
      </c>
      <c r="O175" s="164"/>
    </row>
    <row r="176" spans="1:15" s="1" customFormat="1" hidden="1">
      <c r="A176" s="146"/>
      <c r="B176" s="136"/>
      <c r="C176" s="11" t="s">
        <v>4</v>
      </c>
      <c r="D176" s="28"/>
      <c r="E176" s="24"/>
      <c r="F176" s="7"/>
      <c r="G176" s="25"/>
      <c r="H176" s="16"/>
      <c r="I176" s="16"/>
      <c r="J176" s="7"/>
      <c r="K176" s="7"/>
      <c r="L176" s="7"/>
      <c r="M176" s="87"/>
      <c r="N176" s="139" t="s">
        <v>2</v>
      </c>
      <c r="O176" s="164"/>
    </row>
    <row r="177" spans="1:15" ht="27" thickBot="1">
      <c r="B177" s="136"/>
      <c r="C177" s="11" t="s">
        <v>5</v>
      </c>
      <c r="D177" s="28"/>
      <c r="E177" s="24"/>
      <c r="F177" s="7"/>
      <c r="G177" s="25"/>
      <c r="H177" s="16"/>
      <c r="I177" s="16"/>
      <c r="J177" s="7"/>
      <c r="K177" s="7"/>
      <c r="L177" s="7"/>
      <c r="M177" s="87"/>
      <c r="N177" s="139" t="s">
        <v>2</v>
      </c>
      <c r="O177" s="164"/>
    </row>
    <row r="178" spans="1:15" s="1" customFormat="1" ht="16.2" hidden="1" thickBot="1">
      <c r="A178" s="2"/>
      <c r="B178" s="134" t="s">
        <v>2</v>
      </c>
      <c r="C178" s="32" t="s">
        <v>7</v>
      </c>
      <c r="D178" s="33" t="s">
        <v>2</v>
      </c>
      <c r="E178" s="34">
        <f t="shared" ref="E178:M178" si="169">E179+E180</f>
        <v>0</v>
      </c>
      <c r="F178" s="35">
        <f t="shared" si="169"/>
        <v>0</v>
      </c>
      <c r="G178" s="36">
        <f t="shared" si="169"/>
        <v>0</v>
      </c>
      <c r="H178" s="37">
        <f t="shared" ref="H178" si="170">H179+H180</f>
        <v>0</v>
      </c>
      <c r="I178" s="37">
        <f t="shared" si="169"/>
        <v>0</v>
      </c>
      <c r="J178" s="35">
        <f t="shared" si="169"/>
        <v>0</v>
      </c>
      <c r="K178" s="35">
        <f t="shared" si="169"/>
        <v>0</v>
      </c>
      <c r="L178" s="35">
        <f t="shared" si="169"/>
        <v>0</v>
      </c>
      <c r="M178" s="88">
        <f t="shared" si="169"/>
        <v>0</v>
      </c>
      <c r="N178" s="128" t="s">
        <v>2</v>
      </c>
      <c r="O178" s="164"/>
    </row>
    <row r="179" spans="1:15" s="1" customFormat="1" ht="16.2" hidden="1" thickBot="1">
      <c r="A179" s="2"/>
      <c r="B179" s="134" t="s">
        <v>2</v>
      </c>
      <c r="C179" s="11" t="s">
        <v>3</v>
      </c>
      <c r="D179" s="28"/>
      <c r="E179" s="24"/>
      <c r="F179" s="7"/>
      <c r="G179" s="25"/>
      <c r="H179" s="16"/>
      <c r="I179" s="16"/>
      <c r="J179" s="7"/>
      <c r="K179" s="7"/>
      <c r="L179" s="7"/>
      <c r="M179" s="87"/>
      <c r="N179" s="129"/>
      <c r="O179" s="164"/>
    </row>
    <row r="180" spans="1:15" s="1" customFormat="1" ht="27" hidden="1" thickBot="1">
      <c r="A180" s="2"/>
      <c r="B180" s="134" t="s">
        <v>2</v>
      </c>
      <c r="C180" s="11" t="s">
        <v>5</v>
      </c>
      <c r="D180" s="28"/>
      <c r="E180" s="24"/>
      <c r="F180" s="7"/>
      <c r="G180" s="25"/>
      <c r="H180" s="16"/>
      <c r="I180" s="16"/>
      <c r="J180" s="7"/>
      <c r="K180" s="7"/>
      <c r="L180" s="7"/>
      <c r="M180" s="87"/>
      <c r="N180" s="129"/>
      <c r="O180" s="164"/>
    </row>
    <row r="181" spans="1:15" s="1" customFormat="1" ht="16.2" hidden="1" thickBot="1">
      <c r="A181" s="2"/>
      <c r="B181" s="134" t="s">
        <v>2</v>
      </c>
      <c r="C181" s="38" t="s">
        <v>8</v>
      </c>
      <c r="D181" s="33" t="s">
        <v>2</v>
      </c>
      <c r="E181" s="34">
        <f t="shared" ref="E181:M181" si="171">E182+E183</f>
        <v>0</v>
      </c>
      <c r="F181" s="35">
        <f t="shared" si="171"/>
        <v>0</v>
      </c>
      <c r="G181" s="36">
        <f t="shared" si="171"/>
        <v>0</v>
      </c>
      <c r="H181" s="37">
        <f t="shared" ref="H181" si="172">H182+H183</f>
        <v>0</v>
      </c>
      <c r="I181" s="37">
        <f t="shared" si="171"/>
        <v>0</v>
      </c>
      <c r="J181" s="35">
        <f t="shared" si="171"/>
        <v>0</v>
      </c>
      <c r="K181" s="35">
        <f t="shared" si="171"/>
        <v>0</v>
      </c>
      <c r="L181" s="35">
        <f t="shared" si="171"/>
        <v>0</v>
      </c>
      <c r="M181" s="88">
        <f t="shared" si="171"/>
        <v>0</v>
      </c>
      <c r="N181" s="128" t="s">
        <v>2</v>
      </c>
      <c r="O181" s="164"/>
    </row>
    <row r="182" spans="1:15" s="1" customFormat="1" ht="16.2" hidden="1" thickBot="1">
      <c r="A182" s="2"/>
      <c r="B182" s="134" t="s">
        <v>2</v>
      </c>
      <c r="C182" s="11" t="s">
        <v>3</v>
      </c>
      <c r="D182" s="28"/>
      <c r="E182" s="24"/>
      <c r="F182" s="7"/>
      <c r="G182" s="25"/>
      <c r="H182" s="16"/>
      <c r="I182" s="16"/>
      <c r="J182" s="7"/>
      <c r="K182" s="7"/>
      <c r="L182" s="7"/>
      <c r="M182" s="87"/>
      <c r="N182" s="129"/>
      <c r="O182" s="164"/>
    </row>
    <row r="183" spans="1:15" s="1" customFormat="1" ht="27" hidden="1" thickBot="1">
      <c r="A183" s="2"/>
      <c r="B183" s="134" t="s">
        <v>2</v>
      </c>
      <c r="C183" s="12" t="s">
        <v>5</v>
      </c>
      <c r="D183" s="29"/>
      <c r="E183" s="26"/>
      <c r="F183" s="8"/>
      <c r="G183" s="27"/>
      <c r="H183" s="17"/>
      <c r="I183" s="17"/>
      <c r="J183" s="8"/>
      <c r="K183" s="8"/>
      <c r="L183" s="8"/>
      <c r="M183" s="89"/>
      <c r="N183" s="130"/>
      <c r="O183" s="164"/>
    </row>
    <row r="184" spans="1:15" s="58" customFormat="1" ht="31.2">
      <c r="A184" s="57">
        <v>8</v>
      </c>
      <c r="B184" s="136"/>
      <c r="C184" s="51" t="s">
        <v>69</v>
      </c>
      <c r="D184" s="52" t="s">
        <v>16</v>
      </c>
      <c r="E184" s="53">
        <f>E185+E186</f>
        <v>34128107</v>
      </c>
      <c r="F184" s="54">
        <f t="shared" ref="F184:M184" si="173">F185+F186</f>
        <v>65234219</v>
      </c>
      <c r="G184" s="55">
        <f t="shared" si="173"/>
        <v>18167976</v>
      </c>
      <c r="H184" s="56">
        <f t="shared" ref="H184" si="174">H185+H186</f>
        <v>0</v>
      </c>
      <c r="I184" s="56">
        <f t="shared" si="173"/>
        <v>0</v>
      </c>
      <c r="J184" s="54">
        <f t="shared" si="173"/>
        <v>0</v>
      </c>
      <c r="K184" s="54">
        <f t="shared" si="173"/>
        <v>0</v>
      </c>
      <c r="L184" s="54">
        <f t="shared" si="173"/>
        <v>0</v>
      </c>
      <c r="M184" s="78">
        <f t="shared" si="173"/>
        <v>0</v>
      </c>
      <c r="N184" s="131" t="s">
        <v>2</v>
      </c>
      <c r="O184" s="168" t="s">
        <v>60</v>
      </c>
    </row>
    <row r="185" spans="1:15">
      <c r="B185" s="136"/>
      <c r="C185" s="9" t="s">
        <v>1</v>
      </c>
      <c r="D185" s="30" t="s">
        <v>2</v>
      </c>
      <c r="E185" s="140">
        <v>6860518</v>
      </c>
      <c r="F185" s="141">
        <v>11378624</v>
      </c>
      <c r="G185" s="142">
        <v>4518107</v>
      </c>
      <c r="H185" s="143"/>
      <c r="I185" s="143"/>
      <c r="J185" s="141"/>
      <c r="K185" s="141"/>
      <c r="L185" s="141"/>
      <c r="M185" s="144"/>
      <c r="N185" s="145" t="s">
        <v>2</v>
      </c>
      <c r="O185" s="169"/>
    </row>
    <row r="186" spans="1:15">
      <c r="B186" s="136"/>
      <c r="C186" s="9" t="s">
        <v>9</v>
      </c>
      <c r="D186" s="30" t="s">
        <v>2</v>
      </c>
      <c r="E186" s="20">
        <f t="shared" ref="E186:M186" si="175">E187+E188+E189</f>
        <v>27267589</v>
      </c>
      <c r="F186" s="5">
        <f t="shared" si="175"/>
        <v>53855595</v>
      </c>
      <c r="G186" s="21">
        <f t="shared" si="175"/>
        <v>13649869</v>
      </c>
      <c r="H186" s="14">
        <f t="shared" ref="H186" si="176">H187+H188+H189</f>
        <v>0</v>
      </c>
      <c r="I186" s="14">
        <f t="shared" si="175"/>
        <v>0</v>
      </c>
      <c r="J186" s="5">
        <f t="shared" si="175"/>
        <v>0</v>
      </c>
      <c r="K186" s="5">
        <f t="shared" si="175"/>
        <v>0</v>
      </c>
      <c r="L186" s="5">
        <f t="shared" si="175"/>
        <v>0</v>
      </c>
      <c r="M186" s="79">
        <f t="shared" si="175"/>
        <v>0</v>
      </c>
      <c r="N186" s="121" t="s">
        <v>2</v>
      </c>
      <c r="O186" s="169"/>
    </row>
    <row r="187" spans="1:15" ht="16.2" thickBot="1">
      <c r="B187" s="136"/>
      <c r="C187" s="10" t="s">
        <v>3</v>
      </c>
      <c r="D187" s="31" t="s">
        <v>2</v>
      </c>
      <c r="E187" s="22">
        <f>E197+E201+E204+E194+E191</f>
        <v>0</v>
      </c>
      <c r="F187" s="6">
        <f t="shared" ref="F187:M187" si="177">F197+F201+F204+F194+F191</f>
        <v>0</v>
      </c>
      <c r="G187" s="22">
        <f t="shared" si="177"/>
        <v>0</v>
      </c>
      <c r="H187" s="22">
        <f t="shared" ref="H187" si="178">H197+H201+H204+H194+H191</f>
        <v>0</v>
      </c>
      <c r="I187" s="22">
        <f t="shared" si="177"/>
        <v>0</v>
      </c>
      <c r="J187" s="6">
        <f t="shared" si="177"/>
        <v>0</v>
      </c>
      <c r="K187" s="6">
        <f t="shared" si="177"/>
        <v>0</v>
      </c>
      <c r="L187" s="6">
        <f t="shared" si="177"/>
        <v>0</v>
      </c>
      <c r="M187" s="22">
        <f t="shared" si="177"/>
        <v>0</v>
      </c>
      <c r="N187" s="122" t="s">
        <v>2</v>
      </c>
      <c r="O187" s="170"/>
    </row>
    <row r="188" spans="1:15" s="1" customFormat="1" hidden="1">
      <c r="A188" s="146"/>
      <c r="B188" s="136"/>
      <c r="C188" s="10" t="s">
        <v>4</v>
      </c>
      <c r="D188" s="31" t="s">
        <v>2</v>
      </c>
      <c r="E188" s="22">
        <f>E198</f>
        <v>0</v>
      </c>
      <c r="F188" s="6">
        <f t="shared" ref="F188:M188" si="179">F198</f>
        <v>0</v>
      </c>
      <c r="G188" s="23">
        <f t="shared" si="179"/>
        <v>0</v>
      </c>
      <c r="H188" s="15">
        <f t="shared" ref="H188" si="180">H198</f>
        <v>0</v>
      </c>
      <c r="I188" s="15">
        <f t="shared" si="179"/>
        <v>0</v>
      </c>
      <c r="J188" s="6">
        <f t="shared" si="179"/>
        <v>0</v>
      </c>
      <c r="K188" s="6">
        <f t="shared" si="179"/>
        <v>0</v>
      </c>
      <c r="L188" s="6">
        <f t="shared" si="179"/>
        <v>0</v>
      </c>
      <c r="M188" s="80">
        <f t="shared" si="179"/>
        <v>0</v>
      </c>
      <c r="N188" s="122" t="s">
        <v>2</v>
      </c>
      <c r="O188" s="171"/>
    </row>
    <row r="189" spans="1:15" ht="27" thickBot="1">
      <c r="B189" s="136"/>
      <c r="C189" s="45" t="s">
        <v>5</v>
      </c>
      <c r="D189" s="46" t="s">
        <v>2</v>
      </c>
      <c r="E189" s="47">
        <f>E199+E202+E205+E192+E195</f>
        <v>27267589</v>
      </c>
      <c r="F189" s="48">
        <f t="shared" ref="F189:M189" si="181">F199+F202+F205+F192+F195</f>
        <v>53855595</v>
      </c>
      <c r="G189" s="49">
        <f t="shared" si="181"/>
        <v>13649869</v>
      </c>
      <c r="H189" s="50">
        <f t="shared" ref="H189" si="182">H199+H202+H205+H192+H195</f>
        <v>0</v>
      </c>
      <c r="I189" s="50">
        <f t="shared" si="181"/>
        <v>0</v>
      </c>
      <c r="J189" s="48">
        <f t="shared" si="181"/>
        <v>0</v>
      </c>
      <c r="K189" s="48">
        <f t="shared" si="181"/>
        <v>0</v>
      </c>
      <c r="L189" s="48">
        <f t="shared" si="181"/>
        <v>0</v>
      </c>
      <c r="M189" s="81">
        <f t="shared" si="181"/>
        <v>0</v>
      </c>
      <c r="N189" s="123" t="s">
        <v>2</v>
      </c>
      <c r="O189" s="172"/>
    </row>
    <row r="190" spans="1:15" s="1" customFormat="1" hidden="1">
      <c r="A190" s="2"/>
      <c r="B190" s="134" t="s">
        <v>2</v>
      </c>
      <c r="C190" s="32" t="s">
        <v>38</v>
      </c>
      <c r="D190" s="33" t="s">
        <v>2</v>
      </c>
      <c r="E190" s="34">
        <f t="shared" ref="E190:M190" si="183">E191+E192</f>
        <v>0</v>
      </c>
      <c r="F190" s="35">
        <f t="shared" si="183"/>
        <v>0</v>
      </c>
      <c r="G190" s="36">
        <f t="shared" si="183"/>
        <v>0</v>
      </c>
      <c r="H190" s="37">
        <f t="shared" ref="H190" si="184">H191+H192</f>
        <v>0</v>
      </c>
      <c r="I190" s="37">
        <f t="shared" si="183"/>
        <v>0</v>
      </c>
      <c r="J190" s="35">
        <f t="shared" si="183"/>
        <v>0</v>
      </c>
      <c r="K190" s="35">
        <f t="shared" si="183"/>
        <v>0</v>
      </c>
      <c r="L190" s="35">
        <f t="shared" si="183"/>
        <v>0</v>
      </c>
      <c r="M190" s="88">
        <f t="shared" si="183"/>
        <v>0</v>
      </c>
      <c r="N190" s="128" t="s">
        <v>2</v>
      </c>
      <c r="O190" s="171"/>
    </row>
    <row r="191" spans="1:15" s="1" customFormat="1" hidden="1">
      <c r="A191" s="2"/>
      <c r="B191" s="134" t="s">
        <v>2</v>
      </c>
      <c r="C191" s="11" t="s">
        <v>3</v>
      </c>
      <c r="D191" s="28"/>
      <c r="E191" s="24"/>
      <c r="F191" s="7"/>
      <c r="G191" s="25"/>
      <c r="H191" s="16"/>
      <c r="I191" s="16"/>
      <c r="J191" s="7"/>
      <c r="K191" s="7"/>
      <c r="L191" s="7"/>
      <c r="M191" s="87"/>
      <c r="N191" s="129"/>
      <c r="O191" s="171"/>
    </row>
    <row r="192" spans="1:15" s="1" customFormat="1" ht="26.4" hidden="1">
      <c r="A192" s="2"/>
      <c r="B192" s="134" t="s">
        <v>2</v>
      </c>
      <c r="C192" s="11" t="s">
        <v>5</v>
      </c>
      <c r="D192" s="28"/>
      <c r="E192" s="24"/>
      <c r="F192" s="7"/>
      <c r="G192" s="25"/>
      <c r="H192" s="16"/>
      <c r="I192" s="16"/>
      <c r="J192" s="7"/>
      <c r="K192" s="7"/>
      <c r="L192" s="7"/>
      <c r="M192" s="87"/>
      <c r="N192" s="129"/>
      <c r="O192" s="171"/>
    </row>
    <row r="193" spans="1:20">
      <c r="B193" s="136"/>
      <c r="C193" s="32" t="s">
        <v>37</v>
      </c>
      <c r="D193" s="33" t="s">
        <v>2</v>
      </c>
      <c r="E193" s="34">
        <f t="shared" ref="E193:M193" si="185">E194+E195</f>
        <v>27267589</v>
      </c>
      <c r="F193" s="35">
        <f t="shared" si="185"/>
        <v>53855595</v>
      </c>
      <c r="G193" s="36">
        <f t="shared" si="185"/>
        <v>13649869</v>
      </c>
      <c r="H193" s="37">
        <f t="shared" ref="H193" si="186">H194+H195</f>
        <v>0</v>
      </c>
      <c r="I193" s="37">
        <f t="shared" si="185"/>
        <v>0</v>
      </c>
      <c r="J193" s="35">
        <f t="shared" si="185"/>
        <v>0</v>
      </c>
      <c r="K193" s="35">
        <f t="shared" si="185"/>
        <v>0</v>
      </c>
      <c r="L193" s="35">
        <f t="shared" si="185"/>
        <v>0</v>
      </c>
      <c r="M193" s="88">
        <f t="shared" si="185"/>
        <v>0</v>
      </c>
      <c r="N193" s="128" t="s">
        <v>2</v>
      </c>
      <c r="O193" s="168"/>
    </row>
    <row r="194" spans="1:20">
      <c r="B194" s="136"/>
      <c r="C194" s="11" t="s">
        <v>3</v>
      </c>
      <c r="D194" s="28"/>
      <c r="E194" s="24"/>
      <c r="F194" s="7"/>
      <c r="G194" s="25"/>
      <c r="H194" s="16"/>
      <c r="I194" s="16"/>
      <c r="J194" s="7"/>
      <c r="K194" s="7"/>
      <c r="L194" s="7"/>
      <c r="M194" s="87"/>
      <c r="N194" s="139" t="s">
        <v>2</v>
      </c>
      <c r="O194" s="169"/>
    </row>
    <row r="195" spans="1:20" ht="72.599999999999994" customHeight="1" thickBot="1">
      <c r="B195" s="136"/>
      <c r="C195" s="11" t="s">
        <v>5</v>
      </c>
      <c r="D195" s="28" t="s">
        <v>79</v>
      </c>
      <c r="E195" s="24">
        <v>27267589</v>
      </c>
      <c r="F195" s="7">
        <v>53855595</v>
      </c>
      <c r="G195" s="25">
        <v>13649869</v>
      </c>
      <c r="H195" s="16"/>
      <c r="I195" s="16"/>
      <c r="J195" s="7"/>
      <c r="K195" s="7"/>
      <c r="L195" s="7"/>
      <c r="M195" s="87"/>
      <c r="N195" s="129">
        <v>2026</v>
      </c>
      <c r="O195" s="170"/>
      <c r="P195" s="203"/>
      <c r="Q195" s="203"/>
      <c r="R195" s="203"/>
      <c r="S195" s="203"/>
      <c r="T195" s="203"/>
    </row>
    <row r="196" spans="1:20" s="1" customFormat="1" ht="16.2" hidden="1" thickBot="1">
      <c r="A196" s="2"/>
      <c r="B196" s="134" t="s">
        <v>2</v>
      </c>
      <c r="C196" s="39" t="s">
        <v>6</v>
      </c>
      <c r="D196" s="40" t="s">
        <v>2</v>
      </c>
      <c r="E196" s="41">
        <f t="shared" ref="E196:M196" si="187">E197+E198+E199</f>
        <v>0</v>
      </c>
      <c r="F196" s="42">
        <f t="shared" si="187"/>
        <v>0</v>
      </c>
      <c r="G196" s="43">
        <f t="shared" si="187"/>
        <v>0</v>
      </c>
      <c r="H196" s="44">
        <f t="shared" ref="H196" si="188">H197+H198+H199</f>
        <v>0</v>
      </c>
      <c r="I196" s="44">
        <f t="shared" si="187"/>
        <v>0</v>
      </c>
      <c r="J196" s="42">
        <f t="shared" si="187"/>
        <v>0</v>
      </c>
      <c r="K196" s="42">
        <f t="shared" si="187"/>
        <v>0</v>
      </c>
      <c r="L196" s="42">
        <f t="shared" si="187"/>
        <v>0</v>
      </c>
      <c r="M196" s="86">
        <f t="shared" si="187"/>
        <v>0</v>
      </c>
      <c r="N196" s="132" t="s">
        <v>2</v>
      </c>
      <c r="O196" s="171"/>
    </row>
    <row r="197" spans="1:20" s="1" customFormat="1" ht="16.2" hidden="1" thickBot="1">
      <c r="A197" s="2"/>
      <c r="B197" s="134" t="s">
        <v>2</v>
      </c>
      <c r="C197" s="11" t="s">
        <v>3</v>
      </c>
      <c r="D197" s="28"/>
      <c r="E197" s="24"/>
      <c r="F197" s="7"/>
      <c r="G197" s="25"/>
      <c r="H197" s="16"/>
      <c r="I197" s="16"/>
      <c r="J197" s="7"/>
      <c r="K197" s="7"/>
      <c r="L197" s="7"/>
      <c r="M197" s="87"/>
      <c r="N197" s="129"/>
      <c r="O197" s="171"/>
    </row>
    <row r="198" spans="1:20" s="1" customFormat="1" ht="16.2" hidden="1" thickBot="1">
      <c r="A198" s="2"/>
      <c r="B198" s="134" t="s">
        <v>2</v>
      </c>
      <c r="C198" s="11" t="s">
        <v>4</v>
      </c>
      <c r="D198" s="28"/>
      <c r="E198" s="24"/>
      <c r="F198" s="7"/>
      <c r="G198" s="25"/>
      <c r="H198" s="16"/>
      <c r="I198" s="16"/>
      <c r="J198" s="7"/>
      <c r="K198" s="7"/>
      <c r="L198" s="7"/>
      <c r="M198" s="87"/>
      <c r="N198" s="129"/>
      <c r="O198" s="171"/>
    </row>
    <row r="199" spans="1:20" s="1" customFormat="1" ht="27" hidden="1" thickBot="1">
      <c r="A199" s="2"/>
      <c r="B199" s="134" t="s">
        <v>2</v>
      </c>
      <c r="C199" s="11" t="s">
        <v>5</v>
      </c>
      <c r="D199" s="110"/>
      <c r="E199" s="111"/>
      <c r="F199" s="112"/>
      <c r="G199" s="113"/>
      <c r="H199" s="16"/>
      <c r="I199" s="16"/>
      <c r="J199" s="7"/>
      <c r="K199" s="7"/>
      <c r="L199" s="7"/>
      <c r="M199" s="87"/>
      <c r="N199" s="129"/>
      <c r="O199" s="171"/>
    </row>
    <row r="200" spans="1:20" s="1" customFormat="1" ht="16.2" hidden="1" thickBot="1">
      <c r="A200" s="2"/>
      <c r="B200" s="134" t="s">
        <v>2</v>
      </c>
      <c r="C200" s="32" t="s">
        <v>7</v>
      </c>
      <c r="D200" s="33" t="s">
        <v>2</v>
      </c>
      <c r="E200" s="34">
        <f t="shared" ref="E200:M200" si="189">E201+E202</f>
        <v>0</v>
      </c>
      <c r="F200" s="35">
        <f t="shared" si="189"/>
        <v>0</v>
      </c>
      <c r="G200" s="36">
        <f t="shared" si="189"/>
        <v>0</v>
      </c>
      <c r="H200" s="37">
        <f t="shared" ref="H200" si="190">H201+H202</f>
        <v>0</v>
      </c>
      <c r="I200" s="37">
        <f t="shared" si="189"/>
        <v>0</v>
      </c>
      <c r="J200" s="35">
        <f t="shared" si="189"/>
        <v>0</v>
      </c>
      <c r="K200" s="35">
        <f t="shared" si="189"/>
        <v>0</v>
      </c>
      <c r="L200" s="35">
        <f t="shared" si="189"/>
        <v>0</v>
      </c>
      <c r="M200" s="88">
        <f t="shared" si="189"/>
        <v>0</v>
      </c>
      <c r="N200" s="128" t="s">
        <v>2</v>
      </c>
      <c r="O200" s="171"/>
    </row>
    <row r="201" spans="1:20" s="1" customFormat="1" ht="16.2" hidden="1" thickBot="1">
      <c r="A201" s="2"/>
      <c r="B201" s="134" t="s">
        <v>2</v>
      </c>
      <c r="C201" s="11" t="s">
        <v>3</v>
      </c>
      <c r="D201" s="28"/>
      <c r="E201" s="24"/>
      <c r="F201" s="7"/>
      <c r="G201" s="25"/>
      <c r="H201" s="16"/>
      <c r="I201" s="16"/>
      <c r="J201" s="7"/>
      <c r="K201" s="7"/>
      <c r="L201" s="7"/>
      <c r="M201" s="87"/>
      <c r="N201" s="129"/>
      <c r="O201" s="171"/>
    </row>
    <row r="202" spans="1:20" s="1" customFormat="1" ht="27" hidden="1" thickBot="1">
      <c r="A202" s="2"/>
      <c r="B202" s="134" t="s">
        <v>2</v>
      </c>
      <c r="C202" s="11" t="s">
        <v>5</v>
      </c>
      <c r="D202" s="28"/>
      <c r="E202" s="24"/>
      <c r="F202" s="7"/>
      <c r="G202" s="25"/>
      <c r="H202" s="16"/>
      <c r="I202" s="16"/>
      <c r="J202" s="7"/>
      <c r="K202" s="7"/>
      <c r="L202" s="7"/>
      <c r="M202" s="87"/>
      <c r="N202" s="129"/>
      <c r="O202" s="171"/>
      <c r="P202" s="1" t="s">
        <v>89</v>
      </c>
    </row>
    <row r="203" spans="1:20" s="1" customFormat="1" ht="16.2" hidden="1" thickBot="1">
      <c r="A203" s="2"/>
      <c r="B203" s="134" t="s">
        <v>2</v>
      </c>
      <c r="C203" s="38" t="s">
        <v>8</v>
      </c>
      <c r="D203" s="33" t="s">
        <v>2</v>
      </c>
      <c r="E203" s="34">
        <f t="shared" ref="E203:M203" si="191">E204+E205</f>
        <v>0</v>
      </c>
      <c r="F203" s="35">
        <f t="shared" si="191"/>
        <v>0</v>
      </c>
      <c r="G203" s="36">
        <f t="shared" si="191"/>
        <v>0</v>
      </c>
      <c r="H203" s="37">
        <f t="shared" ref="H203" si="192">H204+H205</f>
        <v>0</v>
      </c>
      <c r="I203" s="37">
        <f t="shared" si="191"/>
        <v>0</v>
      </c>
      <c r="J203" s="35">
        <f t="shared" si="191"/>
        <v>0</v>
      </c>
      <c r="K203" s="35">
        <f t="shared" si="191"/>
        <v>0</v>
      </c>
      <c r="L203" s="35">
        <f t="shared" si="191"/>
        <v>0</v>
      </c>
      <c r="M203" s="88">
        <f t="shared" si="191"/>
        <v>0</v>
      </c>
      <c r="N203" s="128" t="s">
        <v>2</v>
      </c>
      <c r="O203" s="171"/>
    </row>
    <row r="204" spans="1:20" s="1" customFormat="1" ht="16.2" hidden="1" thickBot="1">
      <c r="A204" s="2"/>
      <c r="B204" s="134" t="s">
        <v>2</v>
      </c>
      <c r="C204" s="11" t="s">
        <v>3</v>
      </c>
      <c r="D204" s="28"/>
      <c r="E204" s="24"/>
      <c r="F204" s="7"/>
      <c r="G204" s="25"/>
      <c r="H204" s="16"/>
      <c r="I204" s="16"/>
      <c r="J204" s="7"/>
      <c r="K204" s="7"/>
      <c r="L204" s="7"/>
      <c r="M204" s="87"/>
      <c r="N204" s="129"/>
      <c r="O204" s="171"/>
    </row>
    <row r="205" spans="1:20" s="1" customFormat="1" ht="27" hidden="1" thickBot="1">
      <c r="A205" s="2"/>
      <c r="B205" s="134" t="s">
        <v>2</v>
      </c>
      <c r="C205" s="12" t="s">
        <v>5</v>
      </c>
      <c r="D205" s="29"/>
      <c r="E205" s="26"/>
      <c r="F205" s="8"/>
      <c r="G205" s="27"/>
      <c r="H205" s="17"/>
      <c r="I205" s="17"/>
      <c r="J205" s="8"/>
      <c r="K205" s="8"/>
      <c r="L205" s="8"/>
      <c r="M205" s="89"/>
      <c r="N205" s="130"/>
      <c r="O205" s="171"/>
    </row>
    <row r="206" spans="1:20" s="58" customFormat="1" ht="31.5" customHeight="1">
      <c r="A206" s="57">
        <v>9</v>
      </c>
      <c r="B206" s="136"/>
      <c r="C206" s="51" t="s">
        <v>44</v>
      </c>
      <c r="D206" s="52" t="s">
        <v>16</v>
      </c>
      <c r="E206" s="53">
        <f>E207+E208</f>
        <v>0</v>
      </c>
      <c r="F206" s="54">
        <f t="shared" ref="F206:M206" si="193">F207+F208</f>
        <v>5000</v>
      </c>
      <c r="G206" s="55">
        <f t="shared" si="193"/>
        <v>0</v>
      </c>
      <c r="H206" s="56">
        <f t="shared" ref="H206" si="194">H207+H208</f>
        <v>0</v>
      </c>
      <c r="I206" s="56">
        <f t="shared" si="193"/>
        <v>0</v>
      </c>
      <c r="J206" s="54">
        <f t="shared" si="193"/>
        <v>0</v>
      </c>
      <c r="K206" s="54">
        <f t="shared" si="193"/>
        <v>0</v>
      </c>
      <c r="L206" s="54">
        <f t="shared" si="193"/>
        <v>0</v>
      </c>
      <c r="M206" s="78">
        <f t="shared" si="193"/>
        <v>0</v>
      </c>
      <c r="N206" s="131" t="s">
        <v>2</v>
      </c>
      <c r="O206" s="163" t="s">
        <v>91</v>
      </c>
    </row>
    <row r="207" spans="1:20">
      <c r="B207" s="136"/>
      <c r="C207" s="9" t="s">
        <v>1</v>
      </c>
      <c r="D207" s="30" t="s">
        <v>2</v>
      </c>
      <c r="E207" s="140"/>
      <c r="F207" s="141"/>
      <c r="G207" s="142"/>
      <c r="H207" s="143"/>
      <c r="I207" s="143"/>
      <c r="J207" s="141"/>
      <c r="K207" s="141"/>
      <c r="L207" s="141"/>
      <c r="M207" s="144"/>
      <c r="N207" s="145" t="s">
        <v>2</v>
      </c>
      <c r="O207" s="164"/>
    </row>
    <row r="208" spans="1:20">
      <c r="B208" s="136"/>
      <c r="C208" s="9" t="s">
        <v>9</v>
      </c>
      <c r="D208" s="30" t="s">
        <v>2</v>
      </c>
      <c r="E208" s="20">
        <f t="shared" ref="E208:M208" si="195">E209+E210+E211</f>
        <v>0</v>
      </c>
      <c r="F208" s="5">
        <f t="shared" si="195"/>
        <v>5000</v>
      </c>
      <c r="G208" s="21">
        <f t="shared" si="195"/>
        <v>0</v>
      </c>
      <c r="H208" s="14">
        <f t="shared" ref="H208" si="196">H209+H210+H211</f>
        <v>0</v>
      </c>
      <c r="I208" s="14">
        <f t="shared" si="195"/>
        <v>0</v>
      </c>
      <c r="J208" s="5">
        <f t="shared" si="195"/>
        <v>0</v>
      </c>
      <c r="K208" s="5">
        <f t="shared" si="195"/>
        <v>0</v>
      </c>
      <c r="L208" s="5">
        <f t="shared" si="195"/>
        <v>0</v>
      </c>
      <c r="M208" s="79">
        <f t="shared" si="195"/>
        <v>0</v>
      </c>
      <c r="N208" s="121" t="s">
        <v>2</v>
      </c>
      <c r="O208" s="164"/>
    </row>
    <row r="209" spans="1:20">
      <c r="B209" s="136"/>
      <c r="C209" s="10" t="s">
        <v>3</v>
      </c>
      <c r="D209" s="31" t="s">
        <v>2</v>
      </c>
      <c r="E209" s="22">
        <f>E219+E223+E226+E216+E213</f>
        <v>0</v>
      </c>
      <c r="F209" s="6">
        <f t="shared" ref="F209:M209" si="197">F219+F223+F226+F216+F213</f>
        <v>0</v>
      </c>
      <c r="G209" s="22">
        <f t="shared" si="197"/>
        <v>0</v>
      </c>
      <c r="H209" s="22">
        <f t="shared" ref="H209" si="198">H219+H223+H226+H216+H213</f>
        <v>0</v>
      </c>
      <c r="I209" s="22">
        <f t="shared" si="197"/>
        <v>0</v>
      </c>
      <c r="J209" s="6">
        <f t="shared" si="197"/>
        <v>0</v>
      </c>
      <c r="K209" s="6">
        <f t="shared" si="197"/>
        <v>0</v>
      </c>
      <c r="L209" s="6">
        <f t="shared" si="197"/>
        <v>0</v>
      </c>
      <c r="M209" s="22">
        <f t="shared" si="197"/>
        <v>0</v>
      </c>
      <c r="N209" s="122" t="s">
        <v>2</v>
      </c>
      <c r="O209" s="164"/>
    </row>
    <row r="210" spans="1:20" s="1" customFormat="1" hidden="1">
      <c r="A210" s="146"/>
      <c r="B210" s="136"/>
      <c r="C210" s="10" t="s">
        <v>4</v>
      </c>
      <c r="D210" s="31" t="s">
        <v>2</v>
      </c>
      <c r="E210" s="22">
        <f>E220</f>
        <v>0</v>
      </c>
      <c r="F210" s="6">
        <f t="shared" ref="F210:M210" si="199">F220</f>
        <v>0</v>
      </c>
      <c r="G210" s="23">
        <f t="shared" si="199"/>
        <v>0</v>
      </c>
      <c r="H210" s="15">
        <f t="shared" ref="H210" si="200">H220</f>
        <v>0</v>
      </c>
      <c r="I210" s="15">
        <f t="shared" si="199"/>
        <v>0</v>
      </c>
      <c r="J210" s="6">
        <f t="shared" si="199"/>
        <v>0</v>
      </c>
      <c r="K210" s="6">
        <f t="shared" si="199"/>
        <v>0</v>
      </c>
      <c r="L210" s="6">
        <f t="shared" si="199"/>
        <v>0</v>
      </c>
      <c r="M210" s="80">
        <f t="shared" si="199"/>
        <v>0</v>
      </c>
      <c r="N210" s="122" t="s">
        <v>2</v>
      </c>
      <c r="O210" s="164"/>
    </row>
    <row r="211" spans="1:20" ht="26.4">
      <c r="B211" s="136"/>
      <c r="C211" s="45" t="s">
        <v>5</v>
      </c>
      <c r="D211" s="46" t="s">
        <v>2</v>
      </c>
      <c r="E211" s="47">
        <f>E221+E224+E227+E214+E217</f>
        <v>0</v>
      </c>
      <c r="F211" s="48">
        <f t="shared" ref="F211:M211" si="201">F221+F224+F227+F214+F217</f>
        <v>5000</v>
      </c>
      <c r="G211" s="49">
        <f t="shared" si="201"/>
        <v>0</v>
      </c>
      <c r="H211" s="50">
        <f t="shared" ref="H211" si="202">H221+H224+H227+H214+H217</f>
        <v>0</v>
      </c>
      <c r="I211" s="50">
        <f t="shared" si="201"/>
        <v>0</v>
      </c>
      <c r="J211" s="48">
        <f t="shared" si="201"/>
        <v>0</v>
      </c>
      <c r="K211" s="48">
        <f t="shared" si="201"/>
        <v>0</v>
      </c>
      <c r="L211" s="48">
        <f t="shared" si="201"/>
        <v>0</v>
      </c>
      <c r="M211" s="81">
        <f t="shared" si="201"/>
        <v>0</v>
      </c>
      <c r="N211" s="123" t="s">
        <v>2</v>
      </c>
      <c r="O211" s="164"/>
    </row>
    <row r="212" spans="1:20" s="1" customFormat="1" hidden="1">
      <c r="A212" s="2"/>
      <c r="B212" s="134" t="s">
        <v>2</v>
      </c>
      <c r="C212" s="32" t="s">
        <v>38</v>
      </c>
      <c r="D212" s="33" t="s">
        <v>2</v>
      </c>
      <c r="E212" s="34">
        <f t="shared" ref="E212:M212" si="203">E213+E214</f>
        <v>0</v>
      </c>
      <c r="F212" s="35">
        <f t="shared" si="203"/>
        <v>0</v>
      </c>
      <c r="G212" s="36">
        <f t="shared" si="203"/>
        <v>0</v>
      </c>
      <c r="H212" s="37">
        <f t="shared" ref="H212" si="204">H213+H214</f>
        <v>0</v>
      </c>
      <c r="I212" s="37">
        <f t="shared" si="203"/>
        <v>0</v>
      </c>
      <c r="J212" s="35">
        <f t="shared" si="203"/>
        <v>0</v>
      </c>
      <c r="K212" s="35">
        <f t="shared" si="203"/>
        <v>0</v>
      </c>
      <c r="L212" s="35">
        <f t="shared" si="203"/>
        <v>0</v>
      </c>
      <c r="M212" s="88">
        <f t="shared" si="203"/>
        <v>0</v>
      </c>
      <c r="N212" s="128" t="s">
        <v>2</v>
      </c>
      <c r="O212" s="165"/>
    </row>
    <row r="213" spans="1:20" s="1" customFormat="1" hidden="1">
      <c r="A213" s="2"/>
      <c r="B213" s="134" t="s">
        <v>2</v>
      </c>
      <c r="C213" s="11" t="s">
        <v>3</v>
      </c>
      <c r="D213" s="28"/>
      <c r="E213" s="24"/>
      <c r="F213" s="7"/>
      <c r="G213" s="25"/>
      <c r="H213" s="16"/>
      <c r="I213" s="16"/>
      <c r="J213" s="7"/>
      <c r="K213" s="7"/>
      <c r="L213" s="7"/>
      <c r="M213" s="87"/>
      <c r="N213" s="129"/>
      <c r="O213" s="165"/>
    </row>
    <row r="214" spans="1:20" s="1" customFormat="1" ht="26.4" hidden="1">
      <c r="A214" s="2"/>
      <c r="B214" s="134" t="s">
        <v>2</v>
      </c>
      <c r="C214" s="11" t="s">
        <v>5</v>
      </c>
      <c r="D214" s="28"/>
      <c r="E214" s="24"/>
      <c r="F214" s="7"/>
      <c r="G214" s="25"/>
      <c r="H214" s="16"/>
      <c r="I214" s="16"/>
      <c r="J214" s="7"/>
      <c r="K214" s="7"/>
      <c r="L214" s="7"/>
      <c r="M214" s="87"/>
      <c r="N214" s="129"/>
      <c r="O214" s="165"/>
    </row>
    <row r="215" spans="1:20" s="1" customFormat="1" hidden="1">
      <c r="A215" s="2"/>
      <c r="B215" s="134" t="s">
        <v>2</v>
      </c>
      <c r="C215" s="32" t="s">
        <v>37</v>
      </c>
      <c r="D215" s="33" t="s">
        <v>2</v>
      </c>
      <c r="E215" s="34">
        <f t="shared" ref="E215:M215" si="205">E216+E217</f>
        <v>0</v>
      </c>
      <c r="F215" s="35">
        <f t="shared" si="205"/>
        <v>0</v>
      </c>
      <c r="G215" s="36">
        <f t="shared" si="205"/>
        <v>0</v>
      </c>
      <c r="H215" s="37">
        <f t="shared" ref="H215" si="206">H216+H217</f>
        <v>0</v>
      </c>
      <c r="I215" s="37">
        <f t="shared" si="205"/>
        <v>0</v>
      </c>
      <c r="J215" s="35">
        <f t="shared" si="205"/>
        <v>0</v>
      </c>
      <c r="K215" s="35">
        <f t="shared" si="205"/>
        <v>0</v>
      </c>
      <c r="L215" s="35">
        <f t="shared" si="205"/>
        <v>0</v>
      </c>
      <c r="M215" s="88">
        <f t="shared" si="205"/>
        <v>0</v>
      </c>
      <c r="N215" s="128" t="s">
        <v>2</v>
      </c>
      <c r="O215" s="165"/>
    </row>
    <row r="216" spans="1:20" s="1" customFormat="1" hidden="1">
      <c r="A216" s="2"/>
      <c r="B216" s="134" t="s">
        <v>2</v>
      </c>
      <c r="C216" s="11" t="s">
        <v>3</v>
      </c>
      <c r="D216" s="28"/>
      <c r="E216" s="24"/>
      <c r="F216" s="7"/>
      <c r="G216" s="25"/>
      <c r="H216" s="16"/>
      <c r="I216" s="16"/>
      <c r="J216" s="7"/>
      <c r="K216" s="7"/>
      <c r="L216" s="7"/>
      <c r="M216" s="87"/>
      <c r="N216" s="129"/>
      <c r="O216" s="165"/>
    </row>
    <row r="217" spans="1:20" s="1" customFormat="1" ht="26.4" hidden="1">
      <c r="A217" s="2"/>
      <c r="B217" s="134" t="s">
        <v>2</v>
      </c>
      <c r="C217" s="11" t="s">
        <v>5</v>
      </c>
      <c r="D217" s="28"/>
      <c r="E217" s="24"/>
      <c r="F217" s="7"/>
      <c r="G217" s="25"/>
      <c r="H217" s="16"/>
      <c r="I217" s="16"/>
      <c r="J217" s="7"/>
      <c r="K217" s="7"/>
      <c r="L217" s="7"/>
      <c r="M217" s="87"/>
      <c r="N217" s="129"/>
      <c r="O217" s="165"/>
    </row>
    <row r="218" spans="1:20">
      <c r="B218" s="136"/>
      <c r="C218" s="39" t="s">
        <v>6</v>
      </c>
      <c r="D218" s="40" t="s">
        <v>2</v>
      </c>
      <c r="E218" s="41">
        <f t="shared" ref="E218:M218" si="207">E219+E220+E221</f>
        <v>0</v>
      </c>
      <c r="F218" s="42">
        <f t="shared" si="207"/>
        <v>5000</v>
      </c>
      <c r="G218" s="43">
        <f t="shared" si="207"/>
        <v>0</v>
      </c>
      <c r="H218" s="44">
        <f t="shared" ref="H218" si="208">H219+H220+H221</f>
        <v>0</v>
      </c>
      <c r="I218" s="44">
        <f t="shared" si="207"/>
        <v>0</v>
      </c>
      <c r="J218" s="42">
        <f t="shared" si="207"/>
        <v>0</v>
      </c>
      <c r="K218" s="42">
        <f t="shared" si="207"/>
        <v>0</v>
      </c>
      <c r="L218" s="42">
        <f t="shared" si="207"/>
        <v>0</v>
      </c>
      <c r="M218" s="86">
        <f t="shared" si="207"/>
        <v>0</v>
      </c>
      <c r="N218" s="132" t="s">
        <v>2</v>
      </c>
      <c r="O218" s="164"/>
    </row>
    <row r="219" spans="1:20">
      <c r="B219" s="136"/>
      <c r="C219" s="11" t="s">
        <v>3</v>
      </c>
      <c r="D219" s="28"/>
      <c r="E219" s="24"/>
      <c r="F219" s="7"/>
      <c r="G219" s="25"/>
      <c r="H219" s="16"/>
      <c r="I219" s="16"/>
      <c r="J219" s="7"/>
      <c r="K219" s="7"/>
      <c r="L219" s="7"/>
      <c r="M219" s="87"/>
      <c r="N219" s="139" t="s">
        <v>2</v>
      </c>
      <c r="O219" s="164"/>
    </row>
    <row r="220" spans="1:20" s="1" customFormat="1" hidden="1">
      <c r="A220" s="146"/>
      <c r="B220" s="136"/>
      <c r="C220" s="11" t="s">
        <v>4</v>
      </c>
      <c r="D220" s="28"/>
      <c r="E220" s="24"/>
      <c r="F220" s="7"/>
      <c r="G220" s="25"/>
      <c r="H220" s="16"/>
      <c r="I220" s="16"/>
      <c r="J220" s="7"/>
      <c r="K220" s="7"/>
      <c r="L220" s="7"/>
      <c r="M220" s="87"/>
      <c r="N220" s="139" t="s">
        <v>2</v>
      </c>
      <c r="O220" s="164"/>
    </row>
    <row r="221" spans="1:20" ht="46.5" customHeight="1" thickBot="1">
      <c r="B221" s="136"/>
      <c r="C221" s="11" t="s">
        <v>5</v>
      </c>
      <c r="D221" s="28" t="s">
        <v>34</v>
      </c>
      <c r="E221" s="24">
        <v>0</v>
      </c>
      <c r="F221" s="7">
        <v>5000</v>
      </c>
      <c r="G221" s="25">
        <v>0</v>
      </c>
      <c r="H221" s="24"/>
      <c r="I221" s="24">
        <v>0</v>
      </c>
      <c r="J221" s="7">
        <v>0</v>
      </c>
      <c r="K221" s="7">
        <v>0</v>
      </c>
      <c r="L221" s="7">
        <v>0</v>
      </c>
      <c r="M221" s="87"/>
      <c r="N221" s="129">
        <v>2025</v>
      </c>
      <c r="O221" s="164"/>
      <c r="P221" s="202"/>
      <c r="Q221" s="203"/>
      <c r="R221" s="203"/>
      <c r="S221" s="203"/>
      <c r="T221" s="203"/>
    </row>
    <row r="222" spans="1:20" s="1" customFormat="1" ht="16.2" hidden="1" thickBot="1">
      <c r="A222" s="2"/>
      <c r="B222" s="134" t="s">
        <v>2</v>
      </c>
      <c r="C222" s="32" t="s">
        <v>7</v>
      </c>
      <c r="D222" s="33" t="s">
        <v>2</v>
      </c>
      <c r="E222" s="34">
        <f t="shared" ref="E222:M222" si="209">E223+E224</f>
        <v>0</v>
      </c>
      <c r="F222" s="35">
        <f t="shared" si="209"/>
        <v>0</v>
      </c>
      <c r="G222" s="36">
        <f t="shared" si="209"/>
        <v>0</v>
      </c>
      <c r="H222" s="37">
        <f t="shared" ref="H222" si="210">H223+H224</f>
        <v>0</v>
      </c>
      <c r="I222" s="37">
        <f t="shared" si="209"/>
        <v>0</v>
      </c>
      <c r="J222" s="35">
        <f t="shared" si="209"/>
        <v>0</v>
      </c>
      <c r="K222" s="35">
        <f t="shared" si="209"/>
        <v>0</v>
      </c>
      <c r="L222" s="35">
        <f t="shared" si="209"/>
        <v>0</v>
      </c>
      <c r="M222" s="88">
        <f t="shared" si="209"/>
        <v>0</v>
      </c>
      <c r="N222" s="128" t="s">
        <v>2</v>
      </c>
      <c r="O222" s="165"/>
    </row>
    <row r="223" spans="1:20" s="1" customFormat="1" ht="16.2" hidden="1" thickBot="1">
      <c r="A223" s="2"/>
      <c r="B223" s="134" t="s">
        <v>2</v>
      </c>
      <c r="C223" s="11" t="s">
        <v>3</v>
      </c>
      <c r="D223" s="28"/>
      <c r="E223" s="24"/>
      <c r="F223" s="7"/>
      <c r="G223" s="25"/>
      <c r="H223" s="16"/>
      <c r="I223" s="16"/>
      <c r="J223" s="7"/>
      <c r="K223" s="7"/>
      <c r="L223" s="7"/>
      <c r="M223" s="87"/>
      <c r="N223" s="129"/>
      <c r="O223" s="165"/>
    </row>
    <row r="224" spans="1:20" s="1" customFormat="1" ht="27" hidden="1" thickBot="1">
      <c r="A224" s="2"/>
      <c r="B224" s="134" t="s">
        <v>2</v>
      </c>
      <c r="C224" s="11" t="s">
        <v>5</v>
      </c>
      <c r="D224" s="28"/>
      <c r="E224" s="24"/>
      <c r="F224" s="7"/>
      <c r="G224" s="25"/>
      <c r="H224" s="16"/>
      <c r="I224" s="16"/>
      <c r="J224" s="7"/>
      <c r="K224" s="7"/>
      <c r="L224" s="7"/>
      <c r="M224" s="87"/>
      <c r="N224" s="129"/>
      <c r="O224" s="165"/>
    </row>
    <row r="225" spans="1:20" s="1" customFormat="1" ht="16.2" hidden="1" thickBot="1">
      <c r="A225" s="2"/>
      <c r="B225" s="134" t="s">
        <v>2</v>
      </c>
      <c r="C225" s="38" t="s">
        <v>8</v>
      </c>
      <c r="D225" s="33" t="s">
        <v>2</v>
      </c>
      <c r="E225" s="34">
        <f t="shared" ref="E225:M225" si="211">E226+E227</f>
        <v>0</v>
      </c>
      <c r="F225" s="35">
        <f t="shared" si="211"/>
        <v>0</v>
      </c>
      <c r="G225" s="36">
        <f t="shared" si="211"/>
        <v>0</v>
      </c>
      <c r="H225" s="37">
        <f t="shared" ref="H225" si="212">H226+H227</f>
        <v>0</v>
      </c>
      <c r="I225" s="37">
        <f t="shared" si="211"/>
        <v>0</v>
      </c>
      <c r="J225" s="35">
        <f t="shared" si="211"/>
        <v>0</v>
      </c>
      <c r="K225" s="35">
        <f t="shared" si="211"/>
        <v>0</v>
      </c>
      <c r="L225" s="35">
        <f t="shared" si="211"/>
        <v>0</v>
      </c>
      <c r="M225" s="88">
        <f t="shared" si="211"/>
        <v>0</v>
      </c>
      <c r="N225" s="128" t="s">
        <v>2</v>
      </c>
      <c r="O225" s="165"/>
    </row>
    <row r="226" spans="1:20" s="1" customFormat="1" ht="16.2" hidden="1" thickBot="1">
      <c r="A226" s="2"/>
      <c r="B226" s="134" t="s">
        <v>2</v>
      </c>
      <c r="C226" s="11" t="s">
        <v>3</v>
      </c>
      <c r="D226" s="28"/>
      <c r="E226" s="24"/>
      <c r="F226" s="7"/>
      <c r="G226" s="25"/>
      <c r="H226" s="16"/>
      <c r="I226" s="16"/>
      <c r="J226" s="7"/>
      <c r="K226" s="7"/>
      <c r="L226" s="7"/>
      <c r="M226" s="87"/>
      <c r="N226" s="129"/>
      <c r="O226" s="165"/>
    </row>
    <row r="227" spans="1:20" s="1" customFormat="1" ht="27" hidden="1" thickBot="1">
      <c r="A227" s="2"/>
      <c r="B227" s="134" t="s">
        <v>2</v>
      </c>
      <c r="C227" s="12" t="s">
        <v>5</v>
      </c>
      <c r="D227" s="29"/>
      <c r="E227" s="26"/>
      <c r="F227" s="8"/>
      <c r="G227" s="27"/>
      <c r="H227" s="17"/>
      <c r="I227" s="17"/>
      <c r="J227" s="8"/>
      <c r="K227" s="8"/>
      <c r="L227" s="8"/>
      <c r="M227" s="89"/>
      <c r="N227" s="130"/>
      <c r="O227" s="166"/>
    </row>
    <row r="228" spans="1:20" s="58" customFormat="1" ht="31.5" customHeight="1">
      <c r="A228" s="57">
        <v>10</v>
      </c>
      <c r="B228" s="136"/>
      <c r="C228" s="51" t="s">
        <v>20</v>
      </c>
      <c r="D228" s="52" t="s">
        <v>16</v>
      </c>
      <c r="E228" s="53">
        <f>E229+E230</f>
        <v>232893</v>
      </c>
      <c r="F228" s="54">
        <f t="shared" ref="F228:M228" si="213">F229+F230</f>
        <v>3286378</v>
      </c>
      <c r="G228" s="55">
        <f t="shared" si="213"/>
        <v>4480664</v>
      </c>
      <c r="H228" s="56">
        <f t="shared" ref="H228" si="214">H229+H230</f>
        <v>0</v>
      </c>
      <c r="I228" s="56">
        <f t="shared" si="213"/>
        <v>0</v>
      </c>
      <c r="J228" s="54">
        <f t="shared" si="213"/>
        <v>0</v>
      </c>
      <c r="K228" s="54">
        <f t="shared" si="213"/>
        <v>0</v>
      </c>
      <c r="L228" s="54">
        <f t="shared" si="213"/>
        <v>0</v>
      </c>
      <c r="M228" s="78">
        <f t="shared" si="213"/>
        <v>0</v>
      </c>
      <c r="N228" s="131" t="s">
        <v>2</v>
      </c>
      <c r="O228" s="163" t="s">
        <v>73</v>
      </c>
    </row>
    <row r="229" spans="1:20">
      <c r="B229" s="136"/>
      <c r="C229" s="9" t="s">
        <v>1</v>
      </c>
      <c r="D229" s="30" t="s">
        <v>2</v>
      </c>
      <c r="E229" s="140"/>
      <c r="F229" s="141"/>
      <c r="G229" s="142"/>
      <c r="H229" s="143"/>
      <c r="I229" s="143"/>
      <c r="J229" s="141"/>
      <c r="K229" s="141"/>
      <c r="L229" s="141"/>
      <c r="M229" s="144"/>
      <c r="N229" s="145" t="s">
        <v>2</v>
      </c>
      <c r="O229" s="164"/>
    </row>
    <row r="230" spans="1:20">
      <c r="B230" s="136"/>
      <c r="C230" s="9" t="s">
        <v>9</v>
      </c>
      <c r="D230" s="30" t="s">
        <v>2</v>
      </c>
      <c r="E230" s="20">
        <f t="shared" ref="E230:M230" si="215">E231+E232+E233</f>
        <v>232893</v>
      </c>
      <c r="F230" s="5">
        <f t="shared" si="215"/>
        <v>3286378</v>
      </c>
      <c r="G230" s="21">
        <f t="shared" si="215"/>
        <v>4480664</v>
      </c>
      <c r="H230" s="14">
        <f t="shared" ref="H230" si="216">H231+H232+H233</f>
        <v>0</v>
      </c>
      <c r="I230" s="14">
        <f t="shared" si="215"/>
        <v>0</v>
      </c>
      <c r="J230" s="5">
        <f t="shared" si="215"/>
        <v>0</v>
      </c>
      <c r="K230" s="5">
        <f t="shared" si="215"/>
        <v>0</v>
      </c>
      <c r="L230" s="5">
        <f t="shared" si="215"/>
        <v>0</v>
      </c>
      <c r="M230" s="79">
        <f t="shared" si="215"/>
        <v>0</v>
      </c>
      <c r="N230" s="121" t="s">
        <v>2</v>
      </c>
      <c r="O230" s="164"/>
    </row>
    <row r="231" spans="1:20">
      <c r="B231" s="136"/>
      <c r="C231" s="10" t="s">
        <v>3</v>
      </c>
      <c r="D231" s="31" t="s">
        <v>2</v>
      </c>
      <c r="E231" s="22">
        <f>E241+E245+E248+E238+E235</f>
        <v>0</v>
      </c>
      <c r="F231" s="6">
        <f t="shared" ref="F231:M231" si="217">F241+F245+F248+F238+F235</f>
        <v>0</v>
      </c>
      <c r="G231" s="22">
        <f t="shared" si="217"/>
        <v>0</v>
      </c>
      <c r="H231" s="22">
        <f t="shared" ref="H231" si="218">H241+H245+H248+H238+H235</f>
        <v>0</v>
      </c>
      <c r="I231" s="22">
        <f t="shared" si="217"/>
        <v>0</v>
      </c>
      <c r="J231" s="6">
        <f t="shared" si="217"/>
        <v>0</v>
      </c>
      <c r="K231" s="6">
        <f t="shared" si="217"/>
        <v>0</v>
      </c>
      <c r="L231" s="6">
        <f t="shared" si="217"/>
        <v>0</v>
      </c>
      <c r="M231" s="22">
        <f t="shared" si="217"/>
        <v>0</v>
      </c>
      <c r="N231" s="122" t="s">
        <v>2</v>
      </c>
      <c r="O231" s="164"/>
    </row>
    <row r="232" spans="1:20" s="1" customFormat="1" hidden="1">
      <c r="A232" s="146"/>
      <c r="B232" s="136"/>
      <c r="C232" s="10" t="s">
        <v>4</v>
      </c>
      <c r="D232" s="31" t="s">
        <v>2</v>
      </c>
      <c r="E232" s="22">
        <f>E242</f>
        <v>0</v>
      </c>
      <c r="F232" s="6">
        <f t="shared" ref="F232:M232" si="219">F242</f>
        <v>0</v>
      </c>
      <c r="G232" s="23">
        <f t="shared" si="219"/>
        <v>0</v>
      </c>
      <c r="H232" s="15">
        <f t="shared" ref="H232" si="220">H242</f>
        <v>0</v>
      </c>
      <c r="I232" s="15">
        <f t="shared" si="219"/>
        <v>0</v>
      </c>
      <c r="J232" s="6">
        <f t="shared" si="219"/>
        <v>0</v>
      </c>
      <c r="K232" s="6">
        <f t="shared" si="219"/>
        <v>0</v>
      </c>
      <c r="L232" s="6">
        <f t="shared" si="219"/>
        <v>0</v>
      </c>
      <c r="M232" s="80">
        <f t="shared" si="219"/>
        <v>0</v>
      </c>
      <c r="N232" s="122" t="s">
        <v>2</v>
      </c>
      <c r="O232" s="164"/>
    </row>
    <row r="233" spans="1:20" ht="26.4">
      <c r="B233" s="136"/>
      <c r="C233" s="45" t="s">
        <v>5</v>
      </c>
      <c r="D233" s="46" t="s">
        <v>2</v>
      </c>
      <c r="E233" s="47">
        <f t="shared" ref="E233:K233" si="221">E243+E246+E249+E236+E239</f>
        <v>232893</v>
      </c>
      <c r="F233" s="48">
        <f>F243+F246+F249+F236+F239</f>
        <v>3286378</v>
      </c>
      <c r="G233" s="49">
        <f t="shared" si="221"/>
        <v>4480664</v>
      </c>
      <c r="H233" s="50">
        <f t="shared" ref="H233" si="222">H243+H246+H249+H236+H239</f>
        <v>0</v>
      </c>
      <c r="I233" s="50">
        <f>I243+I246+I249+I236+I239</f>
        <v>0</v>
      </c>
      <c r="J233" s="48">
        <f t="shared" si="221"/>
        <v>0</v>
      </c>
      <c r="K233" s="48">
        <f t="shared" si="221"/>
        <v>0</v>
      </c>
      <c r="L233" s="48">
        <f t="shared" ref="L233:M233" si="223">L243+L246+L249+L236+L239</f>
        <v>0</v>
      </c>
      <c r="M233" s="81">
        <f t="shared" si="223"/>
        <v>0</v>
      </c>
      <c r="N233" s="123" t="s">
        <v>2</v>
      </c>
      <c r="O233" s="164"/>
    </row>
    <row r="234" spans="1:20">
      <c r="B234" s="136"/>
      <c r="C234" s="32" t="s">
        <v>38</v>
      </c>
      <c r="D234" s="33" t="s">
        <v>2</v>
      </c>
      <c r="E234" s="34">
        <f t="shared" ref="E234:K234" si="224">E235+E236</f>
        <v>232893</v>
      </c>
      <c r="F234" s="35">
        <f>F235+F236</f>
        <v>3286378</v>
      </c>
      <c r="G234" s="36">
        <f t="shared" si="224"/>
        <v>4480664</v>
      </c>
      <c r="H234" s="37">
        <f t="shared" ref="H234" si="225">H235+H236</f>
        <v>0</v>
      </c>
      <c r="I234" s="37">
        <f>I235+I236</f>
        <v>0</v>
      </c>
      <c r="J234" s="35">
        <f t="shared" si="224"/>
        <v>0</v>
      </c>
      <c r="K234" s="35">
        <f t="shared" si="224"/>
        <v>0</v>
      </c>
      <c r="L234" s="35">
        <f t="shared" ref="L234:M234" si="226">L235+L236</f>
        <v>0</v>
      </c>
      <c r="M234" s="88">
        <f t="shared" si="226"/>
        <v>0</v>
      </c>
      <c r="N234" s="128" t="s">
        <v>2</v>
      </c>
      <c r="O234" s="164"/>
    </row>
    <row r="235" spans="1:20">
      <c r="B235" s="136"/>
      <c r="C235" s="11" t="s">
        <v>3</v>
      </c>
      <c r="D235" s="28"/>
      <c r="E235" s="24"/>
      <c r="F235" s="7"/>
      <c r="G235" s="25"/>
      <c r="H235" s="16"/>
      <c r="I235" s="16"/>
      <c r="J235" s="7"/>
      <c r="K235" s="7"/>
      <c r="L235" s="7"/>
      <c r="M235" s="87"/>
      <c r="N235" s="139" t="s">
        <v>2</v>
      </c>
      <c r="O235" s="164"/>
    </row>
    <row r="236" spans="1:20" ht="48.9" customHeight="1" thickBot="1">
      <c r="B236" s="136"/>
      <c r="C236" s="11" t="s">
        <v>5</v>
      </c>
      <c r="D236" s="28" t="s">
        <v>93</v>
      </c>
      <c r="E236" s="16">
        <v>232893</v>
      </c>
      <c r="F236" s="7">
        <v>3286378</v>
      </c>
      <c r="G236" s="7">
        <v>4480664</v>
      </c>
      <c r="H236" s="16"/>
      <c r="I236" s="16">
        <v>0</v>
      </c>
      <c r="J236" s="7">
        <v>0</v>
      </c>
      <c r="K236" s="7">
        <v>0</v>
      </c>
      <c r="L236" s="7">
        <v>0</v>
      </c>
      <c r="M236" s="87">
        <v>0</v>
      </c>
      <c r="N236" s="129">
        <v>2028</v>
      </c>
      <c r="O236" s="164"/>
      <c r="P236" s="207"/>
      <c r="Q236" s="208"/>
      <c r="R236" s="208"/>
      <c r="S236" s="208"/>
      <c r="T236" s="208"/>
    </row>
    <row r="237" spans="1:20" s="1" customFormat="1" ht="16.2" hidden="1" thickBot="1">
      <c r="A237" s="2"/>
      <c r="B237" s="134" t="s">
        <v>2</v>
      </c>
      <c r="C237" s="32" t="s">
        <v>37</v>
      </c>
      <c r="D237" s="33" t="s">
        <v>2</v>
      </c>
      <c r="E237" s="34">
        <f t="shared" ref="E237:M237" si="227">E238+E239</f>
        <v>0</v>
      </c>
      <c r="F237" s="35">
        <f t="shared" si="227"/>
        <v>0</v>
      </c>
      <c r="G237" s="36">
        <f t="shared" si="227"/>
        <v>0</v>
      </c>
      <c r="H237" s="37">
        <f t="shared" ref="H237" si="228">H238+H239</f>
        <v>0</v>
      </c>
      <c r="I237" s="37">
        <f t="shared" si="227"/>
        <v>0</v>
      </c>
      <c r="J237" s="35">
        <f t="shared" si="227"/>
        <v>0</v>
      </c>
      <c r="K237" s="35">
        <f t="shared" si="227"/>
        <v>0</v>
      </c>
      <c r="L237" s="35">
        <f t="shared" si="227"/>
        <v>0</v>
      </c>
      <c r="M237" s="88">
        <f t="shared" si="227"/>
        <v>0</v>
      </c>
      <c r="N237" s="128" t="s">
        <v>2</v>
      </c>
      <c r="O237" s="165"/>
    </row>
    <row r="238" spans="1:20" s="1" customFormat="1" ht="16.2" hidden="1" thickBot="1">
      <c r="A238" s="2"/>
      <c r="B238" s="134" t="s">
        <v>2</v>
      </c>
      <c r="C238" s="11" t="s">
        <v>3</v>
      </c>
      <c r="D238" s="28"/>
      <c r="E238" s="24"/>
      <c r="F238" s="7"/>
      <c r="G238" s="25"/>
      <c r="H238" s="16"/>
      <c r="I238" s="16"/>
      <c r="J238" s="7"/>
      <c r="K238" s="7"/>
      <c r="L238" s="7"/>
      <c r="M238" s="87"/>
      <c r="N238" s="129"/>
      <c r="O238" s="165"/>
    </row>
    <row r="239" spans="1:20" s="1" customFormat="1" ht="27" hidden="1" thickBot="1">
      <c r="A239" s="2"/>
      <c r="B239" s="134" t="s">
        <v>2</v>
      </c>
      <c r="C239" s="11" t="s">
        <v>5</v>
      </c>
      <c r="D239" s="28"/>
      <c r="E239" s="24"/>
      <c r="F239" s="7"/>
      <c r="G239" s="25"/>
      <c r="H239" s="16"/>
      <c r="I239" s="16"/>
      <c r="J239" s="7"/>
      <c r="K239" s="7"/>
      <c r="L239" s="7"/>
      <c r="M239" s="87"/>
      <c r="N239" s="129"/>
      <c r="O239" s="165"/>
    </row>
    <row r="240" spans="1:20" s="1" customFormat="1" ht="16.2" hidden="1" thickBot="1">
      <c r="A240" s="2"/>
      <c r="B240" s="134" t="s">
        <v>2</v>
      </c>
      <c r="C240" s="39" t="s">
        <v>6</v>
      </c>
      <c r="D240" s="40" t="s">
        <v>2</v>
      </c>
      <c r="E240" s="41">
        <f t="shared" ref="E240:M240" si="229">E241+E242+E243</f>
        <v>0</v>
      </c>
      <c r="F240" s="42">
        <f t="shared" si="229"/>
        <v>0</v>
      </c>
      <c r="G240" s="43">
        <f t="shared" si="229"/>
        <v>0</v>
      </c>
      <c r="H240" s="44">
        <f t="shared" ref="H240" si="230">H241+H242+H243</f>
        <v>0</v>
      </c>
      <c r="I240" s="44">
        <f t="shared" si="229"/>
        <v>0</v>
      </c>
      <c r="J240" s="42">
        <f t="shared" si="229"/>
        <v>0</v>
      </c>
      <c r="K240" s="42">
        <f t="shared" si="229"/>
        <v>0</v>
      </c>
      <c r="L240" s="42">
        <f t="shared" si="229"/>
        <v>0</v>
      </c>
      <c r="M240" s="86">
        <f t="shared" si="229"/>
        <v>0</v>
      </c>
      <c r="N240" s="132" t="s">
        <v>2</v>
      </c>
      <c r="O240" s="165"/>
    </row>
    <row r="241" spans="1:15" s="1" customFormat="1" ht="16.2" hidden="1" thickBot="1">
      <c r="A241" s="2"/>
      <c r="B241" s="134" t="s">
        <v>2</v>
      </c>
      <c r="C241" s="11" t="s">
        <v>3</v>
      </c>
      <c r="D241" s="28"/>
      <c r="E241" s="24"/>
      <c r="F241" s="7"/>
      <c r="G241" s="25"/>
      <c r="H241" s="16"/>
      <c r="I241" s="16"/>
      <c r="J241" s="7"/>
      <c r="K241" s="7"/>
      <c r="L241" s="7"/>
      <c r="M241" s="87"/>
      <c r="N241" s="129"/>
      <c r="O241" s="165"/>
    </row>
    <row r="242" spans="1:15" s="1" customFormat="1" ht="16.2" hidden="1" thickBot="1">
      <c r="A242" s="2"/>
      <c r="B242" s="134" t="s">
        <v>2</v>
      </c>
      <c r="C242" s="11" t="s">
        <v>4</v>
      </c>
      <c r="D242" s="28"/>
      <c r="E242" s="24"/>
      <c r="F242" s="7"/>
      <c r="G242" s="25"/>
      <c r="H242" s="16"/>
      <c r="I242" s="16"/>
      <c r="J242" s="7"/>
      <c r="K242" s="7"/>
      <c r="L242" s="7"/>
      <c r="M242" s="87"/>
      <c r="N242" s="129"/>
      <c r="O242" s="165"/>
    </row>
    <row r="243" spans="1:15" s="1" customFormat="1" ht="27" hidden="1" thickBot="1">
      <c r="A243" s="2"/>
      <c r="B243" s="134" t="s">
        <v>2</v>
      </c>
      <c r="C243" s="11" t="s">
        <v>5</v>
      </c>
      <c r="D243" s="114"/>
      <c r="E243" s="115"/>
      <c r="F243" s="116"/>
      <c r="G243" s="113"/>
      <c r="H243" s="111"/>
      <c r="I243" s="111"/>
      <c r="J243" s="112"/>
      <c r="K243" s="113"/>
      <c r="L243" s="112"/>
      <c r="M243" s="117"/>
      <c r="N243" s="133"/>
      <c r="O243" s="165"/>
    </row>
    <row r="244" spans="1:15" s="1" customFormat="1" ht="16.2" hidden="1" thickBot="1">
      <c r="A244" s="2"/>
      <c r="B244" s="134" t="s">
        <v>2</v>
      </c>
      <c r="C244" s="32" t="s">
        <v>7</v>
      </c>
      <c r="D244" s="33" t="s">
        <v>2</v>
      </c>
      <c r="E244" s="34">
        <f t="shared" ref="E244:M244" si="231">E245+E246</f>
        <v>0</v>
      </c>
      <c r="F244" s="35">
        <f t="shared" si="231"/>
        <v>0</v>
      </c>
      <c r="G244" s="36">
        <f t="shared" si="231"/>
        <v>0</v>
      </c>
      <c r="H244" s="37">
        <f t="shared" ref="H244" si="232">H245+H246</f>
        <v>0</v>
      </c>
      <c r="I244" s="37">
        <f t="shared" si="231"/>
        <v>0</v>
      </c>
      <c r="J244" s="35">
        <f t="shared" si="231"/>
        <v>0</v>
      </c>
      <c r="K244" s="35">
        <f t="shared" si="231"/>
        <v>0</v>
      </c>
      <c r="L244" s="35">
        <f t="shared" si="231"/>
        <v>0</v>
      </c>
      <c r="M244" s="88">
        <f t="shared" si="231"/>
        <v>0</v>
      </c>
      <c r="N244" s="128" t="s">
        <v>2</v>
      </c>
      <c r="O244" s="165"/>
    </row>
    <row r="245" spans="1:15" s="1" customFormat="1" ht="16.2" hidden="1" thickBot="1">
      <c r="A245" s="2"/>
      <c r="B245" s="134" t="s">
        <v>2</v>
      </c>
      <c r="C245" s="11" t="s">
        <v>3</v>
      </c>
      <c r="D245" s="28"/>
      <c r="E245" s="24"/>
      <c r="F245" s="7"/>
      <c r="G245" s="25"/>
      <c r="H245" s="16"/>
      <c r="I245" s="16"/>
      <c r="J245" s="7"/>
      <c r="K245" s="7"/>
      <c r="L245" s="7"/>
      <c r="M245" s="87"/>
      <c r="N245" s="129"/>
      <c r="O245" s="165"/>
    </row>
    <row r="246" spans="1:15" s="1" customFormat="1" ht="27" hidden="1" thickBot="1">
      <c r="A246" s="2"/>
      <c r="B246" s="134" t="s">
        <v>2</v>
      </c>
      <c r="C246" s="11" t="s">
        <v>5</v>
      </c>
      <c r="D246" s="28"/>
      <c r="E246" s="24"/>
      <c r="F246" s="7"/>
      <c r="G246" s="25"/>
      <c r="H246" s="16"/>
      <c r="I246" s="16"/>
      <c r="J246" s="7"/>
      <c r="K246" s="7"/>
      <c r="L246" s="7"/>
      <c r="M246" s="87"/>
      <c r="N246" s="129"/>
      <c r="O246" s="165"/>
    </row>
    <row r="247" spans="1:15" s="1" customFormat="1" ht="16.2" hidden="1" thickBot="1">
      <c r="A247" s="2"/>
      <c r="B247" s="134" t="s">
        <v>2</v>
      </c>
      <c r="C247" s="38" t="s">
        <v>8</v>
      </c>
      <c r="D247" s="33" t="s">
        <v>2</v>
      </c>
      <c r="E247" s="34">
        <f t="shared" ref="E247:M247" si="233">E248+E249</f>
        <v>0</v>
      </c>
      <c r="F247" s="35">
        <f t="shared" si="233"/>
        <v>0</v>
      </c>
      <c r="G247" s="36">
        <f t="shared" si="233"/>
        <v>0</v>
      </c>
      <c r="H247" s="37">
        <f t="shared" ref="H247" si="234">H248+H249</f>
        <v>0</v>
      </c>
      <c r="I247" s="37">
        <f t="shared" si="233"/>
        <v>0</v>
      </c>
      <c r="J247" s="35">
        <f t="shared" si="233"/>
        <v>0</v>
      </c>
      <c r="K247" s="35">
        <f t="shared" si="233"/>
        <v>0</v>
      </c>
      <c r="L247" s="35">
        <f t="shared" si="233"/>
        <v>0</v>
      </c>
      <c r="M247" s="88">
        <f t="shared" si="233"/>
        <v>0</v>
      </c>
      <c r="N247" s="128" t="s">
        <v>2</v>
      </c>
      <c r="O247" s="165"/>
    </row>
    <row r="248" spans="1:15" s="1" customFormat="1" ht="16.2" hidden="1" thickBot="1">
      <c r="A248" s="2"/>
      <c r="B248" s="134" t="s">
        <v>2</v>
      </c>
      <c r="C248" s="11" t="s">
        <v>3</v>
      </c>
      <c r="D248" s="28"/>
      <c r="E248" s="24"/>
      <c r="F248" s="7"/>
      <c r="G248" s="25"/>
      <c r="H248" s="16"/>
      <c r="I248" s="16"/>
      <c r="J248" s="7"/>
      <c r="K248" s="7"/>
      <c r="L248" s="7"/>
      <c r="M248" s="87"/>
      <c r="N248" s="129"/>
      <c r="O248" s="165"/>
    </row>
    <row r="249" spans="1:15" s="1" customFormat="1" ht="27" hidden="1" thickBot="1">
      <c r="A249" s="2"/>
      <c r="B249" s="134" t="s">
        <v>2</v>
      </c>
      <c r="C249" s="12" t="s">
        <v>5</v>
      </c>
      <c r="D249" s="29"/>
      <c r="E249" s="26"/>
      <c r="F249" s="8"/>
      <c r="G249" s="27"/>
      <c r="H249" s="17"/>
      <c r="I249" s="17"/>
      <c r="J249" s="8"/>
      <c r="K249" s="8"/>
      <c r="L249" s="8"/>
      <c r="M249" s="89"/>
      <c r="N249" s="130"/>
      <c r="O249" s="166"/>
    </row>
    <row r="250" spans="1:15" s="58" customFormat="1" ht="153" customHeight="1">
      <c r="A250" s="57">
        <v>11</v>
      </c>
      <c r="B250" s="136"/>
      <c r="C250" s="51" t="s">
        <v>21</v>
      </c>
      <c r="D250" s="52" t="s">
        <v>16</v>
      </c>
      <c r="E250" s="53">
        <f>E251+E252</f>
        <v>629415</v>
      </c>
      <c r="F250" s="54">
        <f t="shared" ref="F250:M250" si="235">F251+F252</f>
        <v>629321</v>
      </c>
      <c r="G250" s="78">
        <f t="shared" si="235"/>
        <v>629321</v>
      </c>
      <c r="H250" s="53">
        <f t="shared" ref="H250" si="236">H251+H252</f>
        <v>0</v>
      </c>
      <c r="I250" s="53">
        <f t="shared" si="235"/>
        <v>0</v>
      </c>
      <c r="J250" s="54">
        <f t="shared" si="235"/>
        <v>0</v>
      </c>
      <c r="K250" s="54">
        <f t="shared" si="235"/>
        <v>0</v>
      </c>
      <c r="L250" s="54">
        <f t="shared" si="235"/>
        <v>0</v>
      </c>
      <c r="M250" s="78">
        <f t="shared" si="235"/>
        <v>0</v>
      </c>
      <c r="N250" s="148" t="s">
        <v>2</v>
      </c>
      <c r="O250" s="163" t="s">
        <v>76</v>
      </c>
    </row>
    <row r="251" spans="1:15">
      <c r="B251" s="136"/>
      <c r="C251" s="9" t="s">
        <v>1</v>
      </c>
      <c r="D251" s="30" t="s">
        <v>2</v>
      </c>
      <c r="E251" s="140"/>
      <c r="F251" s="141"/>
      <c r="G251" s="144"/>
      <c r="H251" s="140"/>
      <c r="I251" s="140"/>
      <c r="J251" s="141"/>
      <c r="K251" s="141"/>
      <c r="L251" s="141"/>
      <c r="M251" s="144"/>
      <c r="N251" s="149" t="s">
        <v>2</v>
      </c>
      <c r="O251" s="164"/>
    </row>
    <row r="252" spans="1:15">
      <c r="B252" s="136"/>
      <c r="C252" s="9" t="s">
        <v>9</v>
      </c>
      <c r="D252" s="30" t="s">
        <v>2</v>
      </c>
      <c r="E252" s="20">
        <f>E253+E254+E255</f>
        <v>629415</v>
      </c>
      <c r="F252" s="5">
        <f t="shared" ref="F252:M252" si="237">F253+F254+F255</f>
        <v>629321</v>
      </c>
      <c r="G252" s="79">
        <f t="shared" si="237"/>
        <v>629321</v>
      </c>
      <c r="H252" s="20">
        <f t="shared" ref="H252" si="238">H253+H254+H255</f>
        <v>0</v>
      </c>
      <c r="I252" s="20">
        <f t="shared" si="237"/>
        <v>0</v>
      </c>
      <c r="J252" s="5">
        <f t="shared" si="237"/>
        <v>0</v>
      </c>
      <c r="K252" s="5">
        <f t="shared" si="237"/>
        <v>0</v>
      </c>
      <c r="L252" s="5">
        <f t="shared" si="237"/>
        <v>0</v>
      </c>
      <c r="M252" s="79">
        <f t="shared" si="237"/>
        <v>0</v>
      </c>
      <c r="N252" s="150" t="s">
        <v>2</v>
      </c>
      <c r="O252" s="164"/>
    </row>
    <row r="253" spans="1:15">
      <c r="B253" s="136"/>
      <c r="C253" s="10" t="s">
        <v>3</v>
      </c>
      <c r="D253" s="31" t="s">
        <v>2</v>
      </c>
      <c r="E253" s="22">
        <f>E264+E268+E271+E260+E257+E263</f>
        <v>629415</v>
      </c>
      <c r="F253" s="22">
        <f t="shared" ref="F253:M253" si="239">F264+F268+F271+F260+F257+F263</f>
        <v>629321</v>
      </c>
      <c r="G253" s="22">
        <f t="shared" si="239"/>
        <v>629321</v>
      </c>
      <c r="H253" s="22">
        <f t="shared" ref="H253" si="240">H264+H268+H271+H260+H257+H263</f>
        <v>0</v>
      </c>
      <c r="I253" s="22">
        <f t="shared" si="239"/>
        <v>0</v>
      </c>
      <c r="J253" s="22">
        <f t="shared" si="239"/>
        <v>0</v>
      </c>
      <c r="K253" s="22">
        <f t="shared" si="239"/>
        <v>0</v>
      </c>
      <c r="L253" s="22">
        <f t="shared" si="239"/>
        <v>0</v>
      </c>
      <c r="M253" s="22">
        <f t="shared" si="239"/>
        <v>0</v>
      </c>
      <c r="N253" s="151" t="s">
        <v>2</v>
      </c>
      <c r="O253" s="164"/>
    </row>
    <row r="254" spans="1:15" s="1" customFormat="1" hidden="1">
      <c r="A254" s="146"/>
      <c r="B254" s="136"/>
      <c r="C254" s="10" t="s">
        <v>4</v>
      </c>
      <c r="D254" s="31" t="s">
        <v>2</v>
      </c>
      <c r="E254" s="22">
        <f>E265</f>
        <v>0</v>
      </c>
      <c r="F254" s="6">
        <f t="shared" ref="F254:M254" si="241">F265</f>
        <v>0</v>
      </c>
      <c r="G254" s="80">
        <f t="shared" si="241"/>
        <v>0</v>
      </c>
      <c r="H254" s="22">
        <f t="shared" ref="H254" si="242">H265</f>
        <v>0</v>
      </c>
      <c r="I254" s="22">
        <f t="shared" si="241"/>
        <v>0</v>
      </c>
      <c r="J254" s="6">
        <f t="shared" si="241"/>
        <v>0</v>
      </c>
      <c r="K254" s="6">
        <f t="shared" si="241"/>
        <v>0</v>
      </c>
      <c r="L254" s="6">
        <f t="shared" si="241"/>
        <v>0</v>
      </c>
      <c r="M254" s="80">
        <f t="shared" si="241"/>
        <v>0</v>
      </c>
      <c r="N254" s="151" t="s">
        <v>2</v>
      </c>
      <c r="O254" s="164"/>
    </row>
    <row r="255" spans="1:15" ht="26.4">
      <c r="B255" s="136"/>
      <c r="C255" s="45" t="s">
        <v>5</v>
      </c>
      <c r="D255" s="46" t="s">
        <v>2</v>
      </c>
      <c r="E255" s="47">
        <f t="shared" ref="E255:M255" si="243">E266+E269+E272+E258+E261</f>
        <v>0</v>
      </c>
      <c r="F255" s="48">
        <f t="shared" si="243"/>
        <v>0</v>
      </c>
      <c r="G255" s="81">
        <f t="shared" si="243"/>
        <v>0</v>
      </c>
      <c r="H255" s="47">
        <f t="shared" ref="H255" si="244">H266+H269+H272+H258+H261</f>
        <v>0</v>
      </c>
      <c r="I255" s="47">
        <f t="shared" si="243"/>
        <v>0</v>
      </c>
      <c r="J255" s="48">
        <f t="shared" si="243"/>
        <v>0</v>
      </c>
      <c r="K255" s="48">
        <f t="shared" si="243"/>
        <v>0</v>
      </c>
      <c r="L255" s="48">
        <f t="shared" si="243"/>
        <v>0</v>
      </c>
      <c r="M255" s="81">
        <f t="shared" si="243"/>
        <v>0</v>
      </c>
      <c r="N255" s="152" t="s">
        <v>2</v>
      </c>
      <c r="O255" s="164"/>
    </row>
    <row r="256" spans="1:15" s="1" customFormat="1" hidden="1">
      <c r="A256" s="2"/>
      <c r="B256" s="134" t="s">
        <v>2</v>
      </c>
      <c r="C256" s="32" t="s">
        <v>38</v>
      </c>
      <c r="D256" s="33" t="s">
        <v>2</v>
      </c>
      <c r="E256" s="34">
        <f t="shared" ref="E256:M256" si="245">E257+E258</f>
        <v>0</v>
      </c>
      <c r="F256" s="35">
        <f t="shared" si="245"/>
        <v>0</v>
      </c>
      <c r="G256" s="36">
        <f t="shared" si="245"/>
        <v>0</v>
      </c>
      <c r="H256" s="37">
        <f t="shared" ref="H256" si="246">H257+H258</f>
        <v>0</v>
      </c>
      <c r="I256" s="37">
        <f t="shared" si="245"/>
        <v>0</v>
      </c>
      <c r="J256" s="35">
        <f t="shared" si="245"/>
        <v>0</v>
      </c>
      <c r="K256" s="35">
        <f t="shared" si="245"/>
        <v>0</v>
      </c>
      <c r="L256" s="35">
        <f t="shared" si="245"/>
        <v>0</v>
      </c>
      <c r="M256" s="88">
        <f t="shared" si="245"/>
        <v>0</v>
      </c>
      <c r="N256" s="128" t="s">
        <v>2</v>
      </c>
      <c r="O256" s="164"/>
    </row>
    <row r="257" spans="1:15" s="1" customFormat="1" hidden="1">
      <c r="A257" s="2"/>
      <c r="B257" s="134" t="s">
        <v>2</v>
      </c>
      <c r="C257" s="11" t="s">
        <v>3</v>
      </c>
      <c r="D257" s="28"/>
      <c r="E257" s="24"/>
      <c r="F257" s="7"/>
      <c r="G257" s="25"/>
      <c r="H257" s="16"/>
      <c r="I257" s="16"/>
      <c r="J257" s="7"/>
      <c r="K257" s="7"/>
      <c r="L257" s="7"/>
      <c r="M257" s="87"/>
      <c r="N257" s="129"/>
      <c r="O257" s="164"/>
    </row>
    <row r="258" spans="1:15" s="1" customFormat="1" ht="26.4" hidden="1">
      <c r="A258" s="2"/>
      <c r="B258" s="134" t="s">
        <v>2</v>
      </c>
      <c r="C258" s="11" t="s">
        <v>5</v>
      </c>
      <c r="D258" s="28"/>
      <c r="E258" s="24"/>
      <c r="F258" s="7"/>
      <c r="G258" s="25"/>
      <c r="H258" s="16"/>
      <c r="I258" s="16"/>
      <c r="J258" s="7"/>
      <c r="K258" s="7"/>
      <c r="L258" s="7"/>
      <c r="M258" s="87"/>
      <c r="N258" s="129"/>
      <c r="O258" s="164"/>
    </row>
    <row r="259" spans="1:15" s="1" customFormat="1" hidden="1">
      <c r="A259" s="2"/>
      <c r="B259" s="134" t="s">
        <v>2</v>
      </c>
      <c r="C259" s="32" t="s">
        <v>37</v>
      </c>
      <c r="D259" s="33" t="s">
        <v>2</v>
      </c>
      <c r="E259" s="34">
        <f t="shared" ref="E259:M259" si="247">E260+E261</f>
        <v>0</v>
      </c>
      <c r="F259" s="35">
        <f t="shared" si="247"/>
        <v>0</v>
      </c>
      <c r="G259" s="36">
        <f t="shared" si="247"/>
        <v>0</v>
      </c>
      <c r="H259" s="37">
        <f t="shared" ref="H259" si="248">H260+H261</f>
        <v>0</v>
      </c>
      <c r="I259" s="37">
        <f t="shared" si="247"/>
        <v>0</v>
      </c>
      <c r="J259" s="35">
        <f t="shared" si="247"/>
        <v>0</v>
      </c>
      <c r="K259" s="35">
        <f t="shared" si="247"/>
        <v>0</v>
      </c>
      <c r="L259" s="35">
        <f t="shared" si="247"/>
        <v>0</v>
      </c>
      <c r="M259" s="88">
        <f t="shared" si="247"/>
        <v>0</v>
      </c>
      <c r="N259" s="128" t="s">
        <v>2</v>
      </c>
      <c r="O259" s="164"/>
    </row>
    <row r="260" spans="1:15" s="1" customFormat="1" hidden="1">
      <c r="A260" s="2"/>
      <c r="B260" s="134" t="s">
        <v>2</v>
      </c>
      <c r="C260" s="11" t="s">
        <v>3</v>
      </c>
      <c r="D260" s="28"/>
      <c r="E260" s="24"/>
      <c r="F260" s="7"/>
      <c r="G260" s="25"/>
      <c r="H260" s="16"/>
      <c r="I260" s="16"/>
      <c r="J260" s="7"/>
      <c r="K260" s="7"/>
      <c r="L260" s="7"/>
      <c r="M260" s="87"/>
      <c r="N260" s="129"/>
      <c r="O260" s="164"/>
    </row>
    <row r="261" spans="1:15" s="1" customFormat="1" ht="26.4" hidden="1">
      <c r="A261" s="2"/>
      <c r="B261" s="134" t="s">
        <v>2</v>
      </c>
      <c r="C261" s="11" t="s">
        <v>5</v>
      </c>
      <c r="D261" s="28"/>
      <c r="E261" s="24"/>
      <c r="F261" s="7"/>
      <c r="G261" s="25"/>
      <c r="H261" s="16"/>
      <c r="I261" s="16"/>
      <c r="J261" s="7"/>
      <c r="K261" s="7"/>
      <c r="L261" s="7"/>
      <c r="M261" s="87"/>
      <c r="N261" s="129"/>
      <c r="O261" s="164"/>
    </row>
    <row r="262" spans="1:15">
      <c r="B262" s="136"/>
      <c r="C262" s="39" t="s">
        <v>6</v>
      </c>
      <c r="D262" s="40" t="s">
        <v>2</v>
      </c>
      <c r="E262" s="41">
        <f>E264+E265+E266+E263</f>
        <v>629415</v>
      </c>
      <c r="F262" s="41">
        <f t="shared" ref="F262:M262" si="249">F264+F265+F266+F263</f>
        <v>629321</v>
      </c>
      <c r="G262" s="41">
        <f t="shared" si="249"/>
        <v>629321</v>
      </c>
      <c r="H262" s="41">
        <f t="shared" ref="H262" si="250">H264+H265+H266+H263</f>
        <v>0</v>
      </c>
      <c r="I262" s="41">
        <f t="shared" si="249"/>
        <v>0</v>
      </c>
      <c r="J262" s="41">
        <f t="shared" si="249"/>
        <v>0</v>
      </c>
      <c r="K262" s="41">
        <f t="shared" si="249"/>
        <v>0</v>
      </c>
      <c r="L262" s="41">
        <f t="shared" si="249"/>
        <v>0</v>
      </c>
      <c r="M262" s="41">
        <f t="shared" si="249"/>
        <v>0</v>
      </c>
      <c r="N262" s="153" t="s">
        <v>2</v>
      </c>
      <c r="O262" s="164"/>
    </row>
    <row r="263" spans="1:15" ht="33.9" customHeight="1">
      <c r="B263" s="136"/>
      <c r="C263" s="196" t="s">
        <v>3</v>
      </c>
      <c r="D263" s="28" t="s">
        <v>30</v>
      </c>
      <c r="E263" s="24">
        <v>510835</v>
      </c>
      <c r="F263" s="7">
        <v>629321</v>
      </c>
      <c r="G263" s="87">
        <f>F263</f>
        <v>629321</v>
      </c>
      <c r="H263" s="24"/>
      <c r="I263" s="24"/>
      <c r="J263" s="7"/>
      <c r="K263" s="7"/>
      <c r="L263" s="7"/>
      <c r="M263" s="87"/>
      <c r="N263" s="154" t="s">
        <v>2</v>
      </c>
      <c r="O263" s="164"/>
    </row>
    <row r="264" spans="1:15" ht="36.9" customHeight="1">
      <c r="B264" s="136"/>
      <c r="C264" s="197"/>
      <c r="D264" s="28" t="s">
        <v>75</v>
      </c>
      <c r="E264" s="24">
        <v>118580</v>
      </c>
      <c r="F264" s="7"/>
      <c r="G264" s="87"/>
      <c r="H264" s="24"/>
      <c r="I264" s="24"/>
      <c r="J264" s="7"/>
      <c r="K264" s="7"/>
      <c r="L264" s="7"/>
      <c r="M264" s="87"/>
      <c r="N264" s="154" t="s">
        <v>2</v>
      </c>
      <c r="O264" s="164"/>
    </row>
    <row r="265" spans="1:15" s="1" customFormat="1" hidden="1">
      <c r="A265" s="146"/>
      <c r="B265" s="136"/>
      <c r="C265" s="11" t="s">
        <v>4</v>
      </c>
      <c r="D265" s="28"/>
      <c r="E265" s="24"/>
      <c r="F265" s="7"/>
      <c r="G265" s="87"/>
      <c r="H265" s="24"/>
      <c r="I265" s="24"/>
      <c r="J265" s="7"/>
      <c r="K265" s="7"/>
      <c r="L265" s="7"/>
      <c r="M265" s="87"/>
      <c r="N265" s="154" t="s">
        <v>2</v>
      </c>
      <c r="O265" s="164"/>
    </row>
    <row r="266" spans="1:15" ht="27.6" customHeight="1" thickBot="1">
      <c r="B266" s="136"/>
      <c r="C266" s="11" t="s">
        <v>5</v>
      </c>
      <c r="D266" s="28"/>
      <c r="E266" s="24"/>
      <c r="F266" s="7"/>
      <c r="G266" s="87"/>
      <c r="H266" s="24"/>
      <c r="I266" s="24"/>
      <c r="J266" s="7"/>
      <c r="K266" s="7"/>
      <c r="L266" s="7"/>
      <c r="M266" s="87"/>
      <c r="N266" s="154" t="s">
        <v>2</v>
      </c>
      <c r="O266" s="164"/>
    </row>
    <row r="267" spans="1:15" s="1" customFormat="1" ht="16.2" hidden="1" thickBot="1">
      <c r="A267" s="2"/>
      <c r="B267" s="134" t="s">
        <v>2</v>
      </c>
      <c r="C267" s="32" t="s">
        <v>7</v>
      </c>
      <c r="D267" s="33" t="s">
        <v>2</v>
      </c>
      <c r="E267" s="34">
        <f t="shared" ref="E267:K267" si="251">E268+E269</f>
        <v>0</v>
      </c>
      <c r="F267" s="35">
        <f t="shared" si="251"/>
        <v>0</v>
      </c>
      <c r="G267" s="36">
        <f t="shared" si="251"/>
        <v>0</v>
      </c>
      <c r="H267" s="37">
        <f t="shared" ref="H267" si="252">H268+H269</f>
        <v>0</v>
      </c>
      <c r="I267" s="37">
        <f t="shared" si="251"/>
        <v>0</v>
      </c>
      <c r="J267" s="35">
        <f t="shared" si="251"/>
        <v>0</v>
      </c>
      <c r="K267" s="35">
        <f t="shared" si="251"/>
        <v>0</v>
      </c>
      <c r="L267" s="35">
        <f>L268+L269</f>
        <v>0</v>
      </c>
      <c r="M267" s="88">
        <f>M268+M269</f>
        <v>0</v>
      </c>
      <c r="N267" s="128" t="s">
        <v>2</v>
      </c>
      <c r="O267" s="164"/>
    </row>
    <row r="268" spans="1:15" s="1" customFormat="1" ht="16.2" hidden="1" thickBot="1">
      <c r="A268" s="2"/>
      <c r="B268" s="134" t="s">
        <v>2</v>
      </c>
      <c r="C268" s="11" t="s">
        <v>3</v>
      </c>
      <c r="D268" s="28"/>
      <c r="E268" s="24"/>
      <c r="F268" s="7"/>
      <c r="G268" s="25"/>
      <c r="H268" s="16"/>
      <c r="I268" s="16"/>
      <c r="J268" s="7"/>
      <c r="K268" s="7"/>
      <c r="L268" s="7"/>
      <c r="M268" s="87"/>
      <c r="N268" s="129"/>
      <c r="O268" s="164"/>
    </row>
    <row r="269" spans="1:15" s="1" customFormat="1" ht="27" hidden="1" thickBot="1">
      <c r="A269" s="2"/>
      <c r="B269" s="134" t="s">
        <v>2</v>
      </c>
      <c r="C269" s="11" t="s">
        <v>5</v>
      </c>
      <c r="D269" s="28"/>
      <c r="E269" s="24"/>
      <c r="F269" s="7"/>
      <c r="G269" s="25"/>
      <c r="H269" s="16"/>
      <c r="I269" s="16"/>
      <c r="J269" s="7">
        <v>0</v>
      </c>
      <c r="K269" s="7">
        <v>0</v>
      </c>
      <c r="L269" s="7">
        <v>0</v>
      </c>
      <c r="M269" s="87">
        <v>0</v>
      </c>
      <c r="N269" s="129"/>
      <c r="O269" s="164"/>
    </row>
    <row r="270" spans="1:15" s="1" customFormat="1" ht="16.2" hidden="1" thickBot="1">
      <c r="A270" s="2"/>
      <c r="B270" s="134" t="s">
        <v>2</v>
      </c>
      <c r="C270" s="38" t="s">
        <v>8</v>
      </c>
      <c r="D270" s="33" t="s">
        <v>2</v>
      </c>
      <c r="E270" s="34">
        <f t="shared" ref="E270:M270" si="253">E271+E272</f>
        <v>0</v>
      </c>
      <c r="F270" s="35">
        <f t="shared" si="253"/>
        <v>0</v>
      </c>
      <c r="G270" s="36">
        <f t="shared" si="253"/>
        <v>0</v>
      </c>
      <c r="H270" s="37">
        <f t="shared" ref="H270" si="254">H271+H272</f>
        <v>0</v>
      </c>
      <c r="I270" s="37">
        <f t="shared" si="253"/>
        <v>0</v>
      </c>
      <c r="J270" s="35">
        <f t="shared" si="253"/>
        <v>0</v>
      </c>
      <c r="K270" s="35">
        <f t="shared" si="253"/>
        <v>0</v>
      </c>
      <c r="L270" s="35">
        <f t="shared" si="253"/>
        <v>0</v>
      </c>
      <c r="M270" s="88">
        <f t="shared" si="253"/>
        <v>0</v>
      </c>
      <c r="N270" s="128" t="s">
        <v>2</v>
      </c>
      <c r="O270" s="164"/>
    </row>
    <row r="271" spans="1:15" s="1" customFormat="1" ht="16.2" hidden="1" thickBot="1">
      <c r="A271" s="2"/>
      <c r="B271" s="134" t="s">
        <v>2</v>
      </c>
      <c r="C271" s="11" t="s">
        <v>3</v>
      </c>
      <c r="D271" s="28"/>
      <c r="E271" s="24"/>
      <c r="F271" s="7"/>
      <c r="G271" s="25"/>
      <c r="H271" s="16"/>
      <c r="I271" s="16"/>
      <c r="J271" s="7"/>
      <c r="K271" s="7"/>
      <c r="L271" s="7"/>
      <c r="M271" s="87"/>
      <c r="N271" s="129"/>
      <c r="O271" s="164"/>
    </row>
    <row r="272" spans="1:15" s="1" customFormat="1" ht="27" hidden="1" thickBot="1">
      <c r="A272" s="2"/>
      <c r="B272" s="134" t="s">
        <v>2</v>
      </c>
      <c r="C272" s="12" t="s">
        <v>5</v>
      </c>
      <c r="D272" s="29"/>
      <c r="E272" s="26"/>
      <c r="F272" s="8"/>
      <c r="G272" s="27"/>
      <c r="H272" s="17"/>
      <c r="I272" s="17"/>
      <c r="J272" s="8"/>
      <c r="K272" s="8"/>
      <c r="L272" s="8"/>
      <c r="M272" s="89"/>
      <c r="N272" s="130"/>
      <c r="O272" s="167"/>
    </row>
    <row r="273" spans="1:15" s="58" customFormat="1" ht="344.4" customHeight="1">
      <c r="A273" s="57">
        <v>12</v>
      </c>
      <c r="B273" s="136"/>
      <c r="C273" s="51" t="s">
        <v>22</v>
      </c>
      <c r="D273" s="52" t="s">
        <v>16</v>
      </c>
      <c r="E273" s="53">
        <f>E274+E275</f>
        <v>0</v>
      </c>
      <c r="F273" s="54">
        <f t="shared" ref="F273:M273" si="255">F274+F275</f>
        <v>0</v>
      </c>
      <c r="G273" s="55">
        <f t="shared" si="255"/>
        <v>0</v>
      </c>
      <c r="H273" s="56">
        <f t="shared" ref="H273" si="256">H274+H275</f>
        <v>0</v>
      </c>
      <c r="I273" s="56">
        <f t="shared" si="255"/>
        <v>0</v>
      </c>
      <c r="J273" s="54">
        <f t="shared" si="255"/>
        <v>0</v>
      </c>
      <c r="K273" s="54">
        <f t="shared" si="255"/>
        <v>4900500</v>
      </c>
      <c r="L273" s="54">
        <f t="shared" si="255"/>
        <v>0</v>
      </c>
      <c r="M273" s="78">
        <f t="shared" si="255"/>
        <v>4900500</v>
      </c>
      <c r="N273" s="131" t="s">
        <v>2</v>
      </c>
      <c r="O273" s="163" t="s">
        <v>85</v>
      </c>
    </row>
    <row r="274" spans="1:15">
      <c r="B274" s="136"/>
      <c r="C274" s="9" t="s">
        <v>1</v>
      </c>
      <c r="D274" s="30" t="s">
        <v>2</v>
      </c>
      <c r="E274" s="140"/>
      <c r="F274" s="141"/>
      <c r="G274" s="142"/>
      <c r="H274" s="143"/>
      <c r="I274" s="143"/>
      <c r="J274" s="141"/>
      <c r="K274" s="141"/>
      <c r="L274" s="141"/>
      <c r="M274" s="144"/>
      <c r="N274" s="145" t="s">
        <v>2</v>
      </c>
      <c r="O274" s="164"/>
    </row>
    <row r="275" spans="1:15">
      <c r="B275" s="136"/>
      <c r="C275" s="9" t="s">
        <v>9</v>
      </c>
      <c r="D275" s="30" t="s">
        <v>2</v>
      </c>
      <c r="E275" s="20">
        <f t="shared" ref="E275:M275" si="257">E276+E277+E278</f>
        <v>0</v>
      </c>
      <c r="F275" s="5">
        <f t="shared" si="257"/>
        <v>0</v>
      </c>
      <c r="G275" s="21">
        <f t="shared" si="257"/>
        <v>0</v>
      </c>
      <c r="H275" s="14">
        <f t="shared" ref="H275" si="258">H276+H277+H278</f>
        <v>0</v>
      </c>
      <c r="I275" s="14">
        <f t="shared" si="257"/>
        <v>0</v>
      </c>
      <c r="J275" s="5">
        <f t="shared" si="257"/>
        <v>0</v>
      </c>
      <c r="K275" s="5">
        <f t="shared" si="257"/>
        <v>4900500</v>
      </c>
      <c r="L275" s="5">
        <f t="shared" si="257"/>
        <v>0</v>
      </c>
      <c r="M275" s="79">
        <f t="shared" si="257"/>
        <v>4900500</v>
      </c>
      <c r="N275" s="121" t="s">
        <v>2</v>
      </c>
      <c r="O275" s="164"/>
    </row>
    <row r="276" spans="1:15">
      <c r="B276" s="136"/>
      <c r="C276" s="10" t="s">
        <v>3</v>
      </c>
      <c r="D276" s="31" t="s">
        <v>2</v>
      </c>
      <c r="E276" s="22">
        <f>E286+E290+E293+E283+E280</f>
        <v>0</v>
      </c>
      <c r="F276" s="6">
        <f t="shared" ref="F276:M276" si="259">F286+F290+F293+F283+F280</f>
        <v>0</v>
      </c>
      <c r="G276" s="22">
        <f t="shared" si="259"/>
        <v>0</v>
      </c>
      <c r="H276" s="22">
        <f t="shared" ref="H276" si="260">H286+H290+H293+H283+H280</f>
        <v>0</v>
      </c>
      <c r="I276" s="22">
        <f t="shared" si="259"/>
        <v>0</v>
      </c>
      <c r="J276" s="6">
        <f t="shared" si="259"/>
        <v>0</v>
      </c>
      <c r="K276" s="6">
        <f t="shared" si="259"/>
        <v>4900500</v>
      </c>
      <c r="L276" s="6">
        <f t="shared" si="259"/>
        <v>0</v>
      </c>
      <c r="M276" s="22">
        <f t="shared" si="259"/>
        <v>4900500</v>
      </c>
      <c r="N276" s="122" t="s">
        <v>2</v>
      </c>
      <c r="O276" s="164"/>
    </row>
    <row r="277" spans="1:15" s="1" customFormat="1" hidden="1">
      <c r="A277" s="146"/>
      <c r="B277" s="136"/>
      <c r="C277" s="10" t="s">
        <v>4</v>
      </c>
      <c r="D277" s="31" t="s">
        <v>2</v>
      </c>
      <c r="E277" s="22">
        <f>E287</f>
        <v>0</v>
      </c>
      <c r="F277" s="6">
        <f t="shared" ref="F277:M277" si="261">F287</f>
        <v>0</v>
      </c>
      <c r="G277" s="23">
        <f t="shared" si="261"/>
        <v>0</v>
      </c>
      <c r="H277" s="15">
        <f t="shared" ref="H277" si="262">H287</f>
        <v>0</v>
      </c>
      <c r="I277" s="15">
        <f t="shared" si="261"/>
        <v>0</v>
      </c>
      <c r="J277" s="6">
        <f t="shared" si="261"/>
        <v>0</v>
      </c>
      <c r="K277" s="6">
        <f t="shared" si="261"/>
        <v>0</v>
      </c>
      <c r="L277" s="6">
        <f t="shared" si="261"/>
        <v>0</v>
      </c>
      <c r="M277" s="80">
        <f t="shared" si="261"/>
        <v>0</v>
      </c>
      <c r="N277" s="122" t="s">
        <v>2</v>
      </c>
      <c r="O277" s="164"/>
    </row>
    <row r="278" spans="1:15" ht="26.4">
      <c r="B278" s="136"/>
      <c r="C278" s="45" t="s">
        <v>5</v>
      </c>
      <c r="D278" s="46" t="s">
        <v>2</v>
      </c>
      <c r="E278" s="47">
        <f>E288+E291+E294+E281+E284</f>
        <v>0</v>
      </c>
      <c r="F278" s="48">
        <f t="shared" ref="F278:M278" si="263">F288+F291+F294+F281+F284</f>
        <v>0</v>
      </c>
      <c r="G278" s="49">
        <f t="shared" si="263"/>
        <v>0</v>
      </c>
      <c r="H278" s="50">
        <f t="shared" ref="H278" si="264">H288+H291+H294+H281+H284</f>
        <v>0</v>
      </c>
      <c r="I278" s="50">
        <f t="shared" si="263"/>
        <v>0</v>
      </c>
      <c r="J278" s="48">
        <f t="shared" si="263"/>
        <v>0</v>
      </c>
      <c r="K278" s="48">
        <f t="shared" si="263"/>
        <v>0</v>
      </c>
      <c r="L278" s="48">
        <f t="shared" si="263"/>
        <v>0</v>
      </c>
      <c r="M278" s="81">
        <f t="shared" si="263"/>
        <v>0</v>
      </c>
      <c r="N278" s="123" t="s">
        <v>2</v>
      </c>
      <c r="O278" s="164"/>
    </row>
    <row r="279" spans="1:15" s="1" customFormat="1" hidden="1">
      <c r="A279" s="2"/>
      <c r="B279" s="134" t="s">
        <v>2</v>
      </c>
      <c r="C279" s="32" t="s">
        <v>38</v>
      </c>
      <c r="D279" s="33" t="s">
        <v>2</v>
      </c>
      <c r="E279" s="34">
        <f t="shared" ref="E279:M279" si="265">E280+E281</f>
        <v>0</v>
      </c>
      <c r="F279" s="35">
        <f t="shared" si="265"/>
        <v>0</v>
      </c>
      <c r="G279" s="36">
        <f t="shared" si="265"/>
        <v>0</v>
      </c>
      <c r="H279" s="37">
        <f t="shared" ref="H279" si="266">H280+H281</f>
        <v>0</v>
      </c>
      <c r="I279" s="37">
        <f t="shared" si="265"/>
        <v>0</v>
      </c>
      <c r="J279" s="35">
        <f t="shared" si="265"/>
        <v>0</v>
      </c>
      <c r="K279" s="35">
        <f t="shared" si="265"/>
        <v>0</v>
      </c>
      <c r="L279" s="35">
        <f t="shared" si="265"/>
        <v>0</v>
      </c>
      <c r="M279" s="88">
        <f t="shared" si="265"/>
        <v>0</v>
      </c>
      <c r="N279" s="128" t="s">
        <v>2</v>
      </c>
      <c r="O279" s="165"/>
    </row>
    <row r="280" spans="1:15" s="1" customFormat="1" hidden="1">
      <c r="A280" s="2"/>
      <c r="B280" s="134" t="s">
        <v>2</v>
      </c>
      <c r="C280" s="11" t="s">
        <v>3</v>
      </c>
      <c r="D280" s="28"/>
      <c r="E280" s="24"/>
      <c r="F280" s="7"/>
      <c r="G280" s="25"/>
      <c r="H280" s="16"/>
      <c r="I280" s="16"/>
      <c r="J280" s="7"/>
      <c r="K280" s="7"/>
      <c r="L280" s="7"/>
      <c r="M280" s="87"/>
      <c r="N280" s="129"/>
      <c r="O280" s="165"/>
    </row>
    <row r="281" spans="1:15" s="1" customFormat="1" ht="26.4" hidden="1">
      <c r="A281" s="2"/>
      <c r="B281" s="134" t="s">
        <v>2</v>
      </c>
      <c r="C281" s="11" t="s">
        <v>5</v>
      </c>
      <c r="D281" s="28"/>
      <c r="E281" s="24"/>
      <c r="F281" s="7"/>
      <c r="G281" s="25"/>
      <c r="H281" s="16"/>
      <c r="I281" s="16"/>
      <c r="J281" s="7"/>
      <c r="K281" s="7"/>
      <c r="L281" s="7"/>
      <c r="M281" s="87"/>
      <c r="N281" s="129"/>
      <c r="O281" s="165"/>
    </row>
    <row r="282" spans="1:15" s="1" customFormat="1" hidden="1">
      <c r="A282" s="2"/>
      <c r="B282" s="134" t="s">
        <v>2</v>
      </c>
      <c r="C282" s="32" t="s">
        <v>37</v>
      </c>
      <c r="D282" s="33" t="s">
        <v>2</v>
      </c>
      <c r="E282" s="34">
        <f t="shared" ref="E282:M282" si="267">E283+E284</f>
        <v>0</v>
      </c>
      <c r="F282" s="35">
        <f t="shared" si="267"/>
        <v>0</v>
      </c>
      <c r="G282" s="36">
        <f t="shared" si="267"/>
        <v>0</v>
      </c>
      <c r="H282" s="37">
        <f t="shared" ref="H282" si="268">H283+H284</f>
        <v>0</v>
      </c>
      <c r="I282" s="37">
        <f t="shared" si="267"/>
        <v>0</v>
      </c>
      <c r="J282" s="35">
        <f t="shared" si="267"/>
        <v>0</v>
      </c>
      <c r="K282" s="35">
        <f t="shared" si="267"/>
        <v>0</v>
      </c>
      <c r="L282" s="35">
        <f t="shared" si="267"/>
        <v>0</v>
      </c>
      <c r="M282" s="88">
        <f t="shared" si="267"/>
        <v>0</v>
      </c>
      <c r="N282" s="128" t="s">
        <v>2</v>
      </c>
      <c r="O282" s="165"/>
    </row>
    <row r="283" spans="1:15" s="1" customFormat="1" ht="15" hidden="1" customHeight="1">
      <c r="A283" s="2"/>
      <c r="B283" s="134" t="s">
        <v>2</v>
      </c>
      <c r="C283" s="11" t="s">
        <v>3</v>
      </c>
      <c r="D283" s="28"/>
      <c r="E283" s="24"/>
      <c r="F283" s="7"/>
      <c r="G283" s="25"/>
      <c r="H283" s="16"/>
      <c r="I283" s="16"/>
      <c r="J283" s="7"/>
      <c r="K283" s="7"/>
      <c r="L283" s="7"/>
      <c r="M283" s="87"/>
      <c r="N283" s="129"/>
      <c r="O283" s="165"/>
    </row>
    <row r="284" spans="1:15" s="1" customFormat="1" ht="26.4" hidden="1">
      <c r="A284" s="2"/>
      <c r="B284" s="134" t="s">
        <v>2</v>
      </c>
      <c r="C284" s="11" t="s">
        <v>5</v>
      </c>
      <c r="D284" s="28"/>
      <c r="E284" s="24"/>
      <c r="F284" s="7"/>
      <c r="G284" s="25"/>
      <c r="H284" s="16"/>
      <c r="I284" s="16"/>
      <c r="J284" s="7"/>
      <c r="K284" s="7"/>
      <c r="L284" s="7"/>
      <c r="M284" s="87"/>
      <c r="N284" s="129"/>
      <c r="O284" s="165"/>
    </row>
    <row r="285" spans="1:15">
      <c r="B285" s="136"/>
      <c r="C285" s="39" t="s">
        <v>6</v>
      </c>
      <c r="D285" s="40" t="s">
        <v>2</v>
      </c>
      <c r="E285" s="41">
        <f t="shared" ref="E285:M285" si="269">E286+E287+E288</f>
        <v>0</v>
      </c>
      <c r="F285" s="42">
        <f t="shared" si="269"/>
        <v>0</v>
      </c>
      <c r="G285" s="43">
        <f t="shared" si="269"/>
        <v>0</v>
      </c>
      <c r="H285" s="44">
        <f t="shared" ref="H285" si="270">H286+H287+H288</f>
        <v>0</v>
      </c>
      <c r="I285" s="44">
        <f t="shared" si="269"/>
        <v>0</v>
      </c>
      <c r="J285" s="42">
        <f t="shared" si="269"/>
        <v>0</v>
      </c>
      <c r="K285" s="42">
        <f t="shared" si="269"/>
        <v>4900500</v>
      </c>
      <c r="L285" s="42">
        <f t="shared" si="269"/>
        <v>0</v>
      </c>
      <c r="M285" s="86">
        <f t="shared" si="269"/>
        <v>4900500</v>
      </c>
      <c r="N285" s="132" t="s">
        <v>2</v>
      </c>
      <c r="O285" s="164"/>
    </row>
    <row r="286" spans="1:15">
      <c r="B286" s="136"/>
      <c r="C286" s="11" t="s">
        <v>3</v>
      </c>
      <c r="D286" s="28" t="s">
        <v>32</v>
      </c>
      <c r="E286" s="24"/>
      <c r="F286" s="7"/>
      <c r="G286" s="25"/>
      <c r="H286" s="16"/>
      <c r="I286" s="16"/>
      <c r="J286" s="7"/>
      <c r="K286" s="7">
        <v>4900500</v>
      </c>
      <c r="L286" s="7">
        <v>0</v>
      </c>
      <c r="M286" s="7">
        <f>K286</f>
        <v>4900500</v>
      </c>
      <c r="N286" s="139" t="s">
        <v>2</v>
      </c>
      <c r="O286" s="164"/>
    </row>
    <row r="287" spans="1:15" s="1" customFormat="1" hidden="1">
      <c r="A287" s="146"/>
      <c r="B287" s="136"/>
      <c r="C287" s="11" t="s">
        <v>4</v>
      </c>
      <c r="D287" s="28"/>
      <c r="E287" s="24"/>
      <c r="F287" s="7"/>
      <c r="G287" s="25"/>
      <c r="H287" s="16"/>
      <c r="I287" s="16"/>
      <c r="J287" s="7"/>
      <c r="K287" s="7"/>
      <c r="L287" s="7"/>
      <c r="M287" s="87"/>
      <c r="N287" s="139" t="s">
        <v>2</v>
      </c>
      <c r="O287" s="164"/>
    </row>
    <row r="288" spans="1:15" ht="27" thickBot="1">
      <c r="B288" s="136"/>
      <c r="C288" s="11" t="s">
        <v>5</v>
      </c>
      <c r="D288" s="28"/>
      <c r="E288" s="24"/>
      <c r="F288" s="7"/>
      <c r="G288" s="25"/>
      <c r="H288" s="16"/>
      <c r="I288" s="16"/>
      <c r="J288" s="7"/>
      <c r="K288" s="7"/>
      <c r="L288" s="7"/>
      <c r="M288" s="87"/>
      <c r="N288" s="139" t="s">
        <v>2</v>
      </c>
      <c r="O288" s="164"/>
    </row>
    <row r="289" spans="1:15" s="1" customFormat="1" ht="16.2" hidden="1" thickBot="1">
      <c r="A289" s="2"/>
      <c r="B289" s="134" t="s">
        <v>2</v>
      </c>
      <c r="C289" s="32" t="s">
        <v>7</v>
      </c>
      <c r="D289" s="33" t="s">
        <v>2</v>
      </c>
      <c r="E289" s="34">
        <f t="shared" ref="E289:M289" si="271">E290+E291</f>
        <v>0</v>
      </c>
      <c r="F289" s="35">
        <f t="shared" si="271"/>
        <v>0</v>
      </c>
      <c r="G289" s="36">
        <f t="shared" si="271"/>
        <v>0</v>
      </c>
      <c r="H289" s="37">
        <f t="shared" ref="H289" si="272">H290+H291</f>
        <v>0</v>
      </c>
      <c r="I289" s="37">
        <f t="shared" si="271"/>
        <v>0</v>
      </c>
      <c r="J289" s="35">
        <f t="shared" si="271"/>
        <v>0</v>
      </c>
      <c r="K289" s="35">
        <f t="shared" si="271"/>
        <v>0</v>
      </c>
      <c r="L289" s="35">
        <f t="shared" si="271"/>
        <v>0</v>
      </c>
      <c r="M289" s="88">
        <f t="shared" si="271"/>
        <v>0</v>
      </c>
      <c r="N289" s="128" t="s">
        <v>2</v>
      </c>
      <c r="O289" s="165"/>
    </row>
    <row r="290" spans="1:15" s="1" customFormat="1" ht="16.2" hidden="1" thickBot="1">
      <c r="A290" s="2"/>
      <c r="B290" s="134" t="s">
        <v>2</v>
      </c>
      <c r="C290" s="11" t="s">
        <v>3</v>
      </c>
      <c r="D290" s="28"/>
      <c r="E290" s="24"/>
      <c r="F290" s="7"/>
      <c r="G290" s="25"/>
      <c r="H290" s="16"/>
      <c r="I290" s="16"/>
      <c r="J290" s="7"/>
      <c r="K290" s="7"/>
      <c r="L290" s="7"/>
      <c r="M290" s="87"/>
      <c r="N290" s="129"/>
      <c r="O290" s="165"/>
    </row>
    <row r="291" spans="1:15" s="1" customFormat="1" ht="27" hidden="1" thickBot="1">
      <c r="A291" s="2"/>
      <c r="B291" s="134" t="s">
        <v>2</v>
      </c>
      <c r="C291" s="11" t="s">
        <v>5</v>
      </c>
      <c r="D291" s="28"/>
      <c r="E291" s="24"/>
      <c r="F291" s="7"/>
      <c r="G291" s="25"/>
      <c r="H291" s="16"/>
      <c r="I291" s="16"/>
      <c r="J291" s="7"/>
      <c r="K291" s="7"/>
      <c r="L291" s="7"/>
      <c r="M291" s="87"/>
      <c r="N291" s="129"/>
      <c r="O291" s="165"/>
    </row>
    <row r="292" spans="1:15" s="1" customFormat="1" ht="16.2" hidden="1" thickBot="1">
      <c r="A292" s="2"/>
      <c r="B292" s="134" t="s">
        <v>2</v>
      </c>
      <c r="C292" s="38" t="s">
        <v>8</v>
      </c>
      <c r="D292" s="33" t="s">
        <v>2</v>
      </c>
      <c r="E292" s="34">
        <f t="shared" ref="E292:M292" si="273">E293+E294</f>
        <v>0</v>
      </c>
      <c r="F292" s="35">
        <f t="shared" si="273"/>
        <v>0</v>
      </c>
      <c r="G292" s="36">
        <f t="shared" si="273"/>
        <v>0</v>
      </c>
      <c r="H292" s="37">
        <f t="shared" ref="H292" si="274">H293+H294</f>
        <v>0</v>
      </c>
      <c r="I292" s="37">
        <f t="shared" si="273"/>
        <v>0</v>
      </c>
      <c r="J292" s="35">
        <f t="shared" si="273"/>
        <v>0</v>
      </c>
      <c r="K292" s="35">
        <f t="shared" si="273"/>
        <v>0</v>
      </c>
      <c r="L292" s="35">
        <f t="shared" si="273"/>
        <v>0</v>
      </c>
      <c r="M292" s="88">
        <f t="shared" si="273"/>
        <v>0</v>
      </c>
      <c r="N292" s="128" t="s">
        <v>2</v>
      </c>
      <c r="O292" s="165"/>
    </row>
    <row r="293" spans="1:15" s="1" customFormat="1" ht="16.2" hidden="1" thickBot="1">
      <c r="A293" s="2"/>
      <c r="B293" s="134" t="s">
        <v>2</v>
      </c>
      <c r="C293" s="11" t="s">
        <v>3</v>
      </c>
      <c r="D293" s="28"/>
      <c r="E293" s="24"/>
      <c r="F293" s="7"/>
      <c r="G293" s="25"/>
      <c r="H293" s="16"/>
      <c r="I293" s="16"/>
      <c r="J293" s="7"/>
      <c r="K293" s="7"/>
      <c r="L293" s="7"/>
      <c r="M293" s="87"/>
      <c r="N293" s="129"/>
      <c r="O293" s="165"/>
    </row>
    <row r="294" spans="1:15" s="1" customFormat="1" ht="27" hidden="1" thickBot="1">
      <c r="A294" s="2"/>
      <c r="B294" s="134" t="s">
        <v>2</v>
      </c>
      <c r="C294" s="12" t="s">
        <v>5</v>
      </c>
      <c r="D294" s="29"/>
      <c r="E294" s="26"/>
      <c r="F294" s="8"/>
      <c r="G294" s="27"/>
      <c r="H294" s="17"/>
      <c r="I294" s="17"/>
      <c r="J294" s="8"/>
      <c r="K294" s="8"/>
      <c r="L294" s="8"/>
      <c r="M294" s="89"/>
      <c r="N294" s="130"/>
      <c r="O294" s="166"/>
    </row>
    <row r="295" spans="1:15" s="58" customFormat="1" ht="137.4" customHeight="1">
      <c r="A295" s="57">
        <v>13</v>
      </c>
      <c r="B295" s="136"/>
      <c r="C295" s="51" t="s">
        <v>23</v>
      </c>
      <c r="D295" s="52" t="s">
        <v>16</v>
      </c>
      <c r="E295" s="53">
        <f>E296+E297</f>
        <v>0</v>
      </c>
      <c r="F295" s="54">
        <f t="shared" ref="F295:M295" si="275">F296+F297</f>
        <v>0</v>
      </c>
      <c r="G295" s="55">
        <f t="shared" si="275"/>
        <v>0</v>
      </c>
      <c r="H295" s="56">
        <f t="shared" ref="H295" si="276">H296+H297</f>
        <v>0</v>
      </c>
      <c r="I295" s="56">
        <f t="shared" si="275"/>
        <v>0</v>
      </c>
      <c r="J295" s="54">
        <f t="shared" si="275"/>
        <v>1430400</v>
      </c>
      <c r="K295" s="54">
        <f t="shared" si="275"/>
        <v>1430400</v>
      </c>
      <c r="L295" s="54">
        <f t="shared" si="275"/>
        <v>0</v>
      </c>
      <c r="M295" s="78">
        <f t="shared" si="275"/>
        <v>1430400</v>
      </c>
      <c r="N295" s="131" t="s">
        <v>2</v>
      </c>
      <c r="O295" s="163" t="s">
        <v>62</v>
      </c>
    </row>
    <row r="296" spans="1:15">
      <c r="B296" s="136"/>
      <c r="C296" s="9" t="s">
        <v>1</v>
      </c>
      <c r="D296" s="30" t="s">
        <v>2</v>
      </c>
      <c r="E296" s="140"/>
      <c r="F296" s="141"/>
      <c r="G296" s="142"/>
      <c r="H296" s="143"/>
      <c r="I296" s="143"/>
      <c r="J296" s="141"/>
      <c r="K296" s="141"/>
      <c r="L296" s="141"/>
      <c r="M296" s="144"/>
      <c r="N296" s="121"/>
      <c r="O296" s="164"/>
    </row>
    <row r="297" spans="1:15">
      <c r="B297" s="136"/>
      <c r="C297" s="9" t="s">
        <v>9</v>
      </c>
      <c r="D297" s="30" t="s">
        <v>2</v>
      </c>
      <c r="E297" s="20">
        <f t="shared" ref="E297:M297" si="277">E298+E299+E300</f>
        <v>0</v>
      </c>
      <c r="F297" s="5">
        <f t="shared" si="277"/>
        <v>0</v>
      </c>
      <c r="G297" s="21">
        <f t="shared" si="277"/>
        <v>0</v>
      </c>
      <c r="H297" s="14">
        <f t="shared" ref="H297" si="278">H298+H299+H300</f>
        <v>0</v>
      </c>
      <c r="I297" s="14">
        <f t="shared" si="277"/>
        <v>0</v>
      </c>
      <c r="J297" s="5">
        <f t="shared" si="277"/>
        <v>1430400</v>
      </c>
      <c r="K297" s="5">
        <f t="shared" si="277"/>
        <v>1430400</v>
      </c>
      <c r="L297" s="5">
        <f t="shared" si="277"/>
        <v>0</v>
      </c>
      <c r="M297" s="79">
        <f t="shared" si="277"/>
        <v>1430400</v>
      </c>
      <c r="N297" s="121" t="s">
        <v>2</v>
      </c>
      <c r="O297" s="164"/>
    </row>
    <row r="298" spans="1:15">
      <c r="B298" s="136"/>
      <c r="C298" s="10" t="s">
        <v>3</v>
      </c>
      <c r="D298" s="31" t="s">
        <v>2</v>
      </c>
      <c r="E298" s="22">
        <f>E308+E312+E315+E305+E302</f>
        <v>0</v>
      </c>
      <c r="F298" s="6">
        <f t="shared" ref="F298:M298" si="279">F308+F312+F315+F305+F302</f>
        <v>0</v>
      </c>
      <c r="G298" s="22">
        <f t="shared" si="279"/>
        <v>0</v>
      </c>
      <c r="H298" s="22">
        <f t="shared" ref="H298" si="280">H308+H312+H315+H305+H302</f>
        <v>0</v>
      </c>
      <c r="I298" s="22">
        <f t="shared" si="279"/>
        <v>0</v>
      </c>
      <c r="J298" s="6">
        <f t="shared" si="279"/>
        <v>1430400</v>
      </c>
      <c r="K298" s="6">
        <f t="shared" si="279"/>
        <v>1430400</v>
      </c>
      <c r="L298" s="6">
        <f t="shared" si="279"/>
        <v>0</v>
      </c>
      <c r="M298" s="22">
        <f t="shared" si="279"/>
        <v>1430400</v>
      </c>
      <c r="N298" s="122" t="s">
        <v>2</v>
      </c>
      <c r="O298" s="164"/>
    </row>
    <row r="299" spans="1:15" s="1" customFormat="1" hidden="1">
      <c r="A299" s="146"/>
      <c r="B299" s="136"/>
      <c r="C299" s="10" t="s">
        <v>4</v>
      </c>
      <c r="D299" s="31" t="s">
        <v>2</v>
      </c>
      <c r="E299" s="22">
        <f>E309</f>
        <v>0</v>
      </c>
      <c r="F299" s="6">
        <f t="shared" ref="F299:M299" si="281">F309</f>
        <v>0</v>
      </c>
      <c r="G299" s="23">
        <f t="shared" si="281"/>
        <v>0</v>
      </c>
      <c r="H299" s="15">
        <f t="shared" ref="H299" si="282">H309</f>
        <v>0</v>
      </c>
      <c r="I299" s="15">
        <f t="shared" si="281"/>
        <v>0</v>
      </c>
      <c r="J299" s="6">
        <f t="shared" si="281"/>
        <v>0</v>
      </c>
      <c r="K299" s="6">
        <f t="shared" si="281"/>
        <v>0</v>
      </c>
      <c r="L299" s="6">
        <f t="shared" si="281"/>
        <v>0</v>
      </c>
      <c r="M299" s="80">
        <f t="shared" si="281"/>
        <v>0</v>
      </c>
      <c r="N299" s="122" t="s">
        <v>2</v>
      </c>
      <c r="O299" s="164"/>
    </row>
    <row r="300" spans="1:15" ht="26.4">
      <c r="B300" s="136"/>
      <c r="C300" s="45" t="s">
        <v>5</v>
      </c>
      <c r="D300" s="46" t="s">
        <v>2</v>
      </c>
      <c r="E300" s="47">
        <f>E310+E313+E316+E303+E306</f>
        <v>0</v>
      </c>
      <c r="F300" s="48">
        <f t="shared" ref="F300:M300" si="283">F310+F313+F316+F303+F306</f>
        <v>0</v>
      </c>
      <c r="G300" s="49">
        <f t="shared" si="283"/>
        <v>0</v>
      </c>
      <c r="H300" s="50">
        <f t="shared" ref="H300" si="284">H310+H313+H316+H303+H306</f>
        <v>0</v>
      </c>
      <c r="I300" s="50">
        <f t="shared" si="283"/>
        <v>0</v>
      </c>
      <c r="J300" s="48">
        <f t="shared" si="283"/>
        <v>0</v>
      </c>
      <c r="K300" s="48">
        <f t="shared" si="283"/>
        <v>0</v>
      </c>
      <c r="L300" s="48">
        <f t="shared" si="283"/>
        <v>0</v>
      </c>
      <c r="M300" s="81">
        <f t="shared" si="283"/>
        <v>0</v>
      </c>
      <c r="N300" s="123" t="s">
        <v>2</v>
      </c>
      <c r="O300" s="164"/>
    </row>
    <row r="301" spans="1:15" s="1" customFormat="1" ht="15" hidden="1" customHeight="1">
      <c r="A301" s="2"/>
      <c r="B301" s="134" t="s">
        <v>2</v>
      </c>
      <c r="C301" s="32" t="s">
        <v>38</v>
      </c>
      <c r="D301" s="33" t="s">
        <v>2</v>
      </c>
      <c r="E301" s="34">
        <f t="shared" ref="E301:M301" si="285">E302+E303</f>
        <v>0</v>
      </c>
      <c r="F301" s="35">
        <f t="shared" si="285"/>
        <v>0</v>
      </c>
      <c r="G301" s="36">
        <f t="shared" si="285"/>
        <v>0</v>
      </c>
      <c r="H301" s="37">
        <f t="shared" ref="H301" si="286">H302+H303</f>
        <v>0</v>
      </c>
      <c r="I301" s="37">
        <f t="shared" si="285"/>
        <v>0</v>
      </c>
      <c r="J301" s="35">
        <f t="shared" si="285"/>
        <v>0</v>
      </c>
      <c r="K301" s="35">
        <f t="shared" si="285"/>
        <v>0</v>
      </c>
      <c r="L301" s="35">
        <f t="shared" si="285"/>
        <v>0</v>
      </c>
      <c r="M301" s="88">
        <f t="shared" si="285"/>
        <v>0</v>
      </c>
      <c r="N301" s="128" t="s">
        <v>2</v>
      </c>
      <c r="O301" s="165"/>
    </row>
    <row r="302" spans="1:15" s="1" customFormat="1" ht="15" hidden="1" customHeight="1">
      <c r="A302" s="2"/>
      <c r="B302" s="134" t="s">
        <v>2</v>
      </c>
      <c r="C302" s="11" t="s">
        <v>3</v>
      </c>
      <c r="D302" s="28"/>
      <c r="E302" s="24"/>
      <c r="F302" s="7"/>
      <c r="G302" s="25"/>
      <c r="H302" s="16"/>
      <c r="I302" s="16"/>
      <c r="J302" s="7"/>
      <c r="K302" s="7"/>
      <c r="L302" s="7"/>
      <c r="M302" s="87"/>
      <c r="N302" s="129"/>
      <c r="O302" s="165"/>
    </row>
    <row r="303" spans="1:15" s="1" customFormat="1" ht="15" hidden="1" customHeight="1">
      <c r="A303" s="2"/>
      <c r="B303" s="134" t="s">
        <v>2</v>
      </c>
      <c r="C303" s="11" t="s">
        <v>5</v>
      </c>
      <c r="D303" s="28"/>
      <c r="E303" s="24"/>
      <c r="F303" s="7"/>
      <c r="G303" s="25"/>
      <c r="H303" s="16"/>
      <c r="I303" s="16"/>
      <c r="J303" s="7"/>
      <c r="K303" s="7"/>
      <c r="L303" s="7"/>
      <c r="M303" s="87"/>
      <c r="N303" s="129"/>
      <c r="O303" s="165"/>
    </row>
    <row r="304" spans="1:15" s="1" customFormat="1" hidden="1">
      <c r="A304" s="2"/>
      <c r="B304" s="134" t="s">
        <v>2</v>
      </c>
      <c r="C304" s="32" t="s">
        <v>37</v>
      </c>
      <c r="D304" s="33" t="s">
        <v>2</v>
      </c>
      <c r="E304" s="34">
        <f t="shared" ref="E304:M304" si="287">E305+E306</f>
        <v>0</v>
      </c>
      <c r="F304" s="35">
        <f t="shared" si="287"/>
        <v>0</v>
      </c>
      <c r="G304" s="36">
        <f t="shared" si="287"/>
        <v>0</v>
      </c>
      <c r="H304" s="37">
        <f t="shared" ref="H304" si="288">H305+H306</f>
        <v>0</v>
      </c>
      <c r="I304" s="37">
        <f t="shared" si="287"/>
        <v>0</v>
      </c>
      <c r="J304" s="35">
        <f t="shared" si="287"/>
        <v>0</v>
      </c>
      <c r="K304" s="35">
        <f t="shared" si="287"/>
        <v>0</v>
      </c>
      <c r="L304" s="35">
        <f t="shared" si="287"/>
        <v>0</v>
      </c>
      <c r="M304" s="88">
        <f t="shared" si="287"/>
        <v>0</v>
      </c>
      <c r="N304" s="128" t="s">
        <v>2</v>
      </c>
      <c r="O304" s="165"/>
    </row>
    <row r="305" spans="1:15" s="1" customFormat="1" hidden="1">
      <c r="A305" s="2"/>
      <c r="B305" s="134" t="s">
        <v>2</v>
      </c>
      <c r="C305" s="11" t="s">
        <v>3</v>
      </c>
      <c r="D305" s="28"/>
      <c r="E305" s="24"/>
      <c r="F305" s="7"/>
      <c r="G305" s="25"/>
      <c r="H305" s="16"/>
      <c r="I305" s="16"/>
      <c r="J305" s="7"/>
      <c r="K305" s="7"/>
      <c r="L305" s="7"/>
      <c r="M305" s="87"/>
      <c r="N305" s="129"/>
      <c r="O305" s="165"/>
    </row>
    <row r="306" spans="1:15" s="1" customFormat="1" ht="26.4" hidden="1">
      <c r="A306" s="2"/>
      <c r="B306" s="134" t="s">
        <v>2</v>
      </c>
      <c r="C306" s="11" t="s">
        <v>5</v>
      </c>
      <c r="D306" s="28"/>
      <c r="E306" s="24"/>
      <c r="F306" s="7"/>
      <c r="G306" s="25"/>
      <c r="H306" s="16"/>
      <c r="I306" s="16"/>
      <c r="J306" s="7"/>
      <c r="K306" s="7"/>
      <c r="L306" s="7"/>
      <c r="M306" s="87"/>
      <c r="N306" s="129"/>
      <c r="O306" s="165"/>
    </row>
    <row r="307" spans="1:15" ht="75.599999999999994" customHeight="1">
      <c r="B307" s="136"/>
      <c r="C307" s="39" t="s">
        <v>6</v>
      </c>
      <c r="D307" s="40" t="s">
        <v>2</v>
      </c>
      <c r="E307" s="41">
        <f t="shared" ref="E307:M307" si="289">E308+E309+E310</f>
        <v>0</v>
      </c>
      <c r="F307" s="42">
        <f t="shared" si="289"/>
        <v>0</v>
      </c>
      <c r="G307" s="43">
        <f t="shared" si="289"/>
        <v>0</v>
      </c>
      <c r="H307" s="44">
        <f t="shared" ref="H307" si="290">H308+H309+H310</f>
        <v>0</v>
      </c>
      <c r="I307" s="44">
        <f t="shared" si="289"/>
        <v>0</v>
      </c>
      <c r="J307" s="42">
        <f t="shared" si="289"/>
        <v>1430400</v>
      </c>
      <c r="K307" s="42">
        <f t="shared" si="289"/>
        <v>1430400</v>
      </c>
      <c r="L307" s="42">
        <f t="shared" si="289"/>
        <v>0</v>
      </c>
      <c r="M307" s="86">
        <f t="shared" si="289"/>
        <v>1430400</v>
      </c>
      <c r="N307" s="132" t="s">
        <v>2</v>
      </c>
      <c r="O307" s="164"/>
    </row>
    <row r="308" spans="1:15">
      <c r="B308" s="136"/>
      <c r="C308" s="11" t="s">
        <v>3</v>
      </c>
      <c r="D308" s="28" t="s">
        <v>32</v>
      </c>
      <c r="E308" s="24"/>
      <c r="F308" s="7"/>
      <c r="G308" s="25"/>
      <c r="H308" s="16"/>
      <c r="I308" s="16"/>
      <c r="J308" s="7">
        <f>2384*600</f>
        <v>1430400</v>
      </c>
      <c r="K308" s="7">
        <f>J308</f>
        <v>1430400</v>
      </c>
      <c r="L308" s="7">
        <v>0</v>
      </c>
      <c r="M308" s="7">
        <f>K308</f>
        <v>1430400</v>
      </c>
      <c r="N308" s="139" t="s">
        <v>2</v>
      </c>
      <c r="O308" s="164"/>
    </row>
    <row r="309" spans="1:15" s="1" customFormat="1" hidden="1">
      <c r="A309" s="146"/>
      <c r="B309" s="136"/>
      <c r="C309" s="11" t="s">
        <v>4</v>
      </c>
      <c r="D309" s="28"/>
      <c r="E309" s="24"/>
      <c r="F309" s="7"/>
      <c r="G309" s="25"/>
      <c r="H309" s="16"/>
      <c r="I309" s="16"/>
      <c r="J309" s="7"/>
      <c r="K309" s="7"/>
      <c r="L309" s="7"/>
      <c r="M309" s="87"/>
      <c r="N309" s="139" t="s">
        <v>2</v>
      </c>
      <c r="O309" s="164"/>
    </row>
    <row r="310" spans="1:15" ht="27" thickBot="1">
      <c r="B310" s="136"/>
      <c r="C310" s="11" t="s">
        <v>5</v>
      </c>
      <c r="D310" s="28"/>
      <c r="E310" s="24"/>
      <c r="F310" s="7"/>
      <c r="G310" s="25"/>
      <c r="H310" s="16"/>
      <c r="I310" s="16"/>
      <c r="J310" s="7"/>
      <c r="K310" s="7"/>
      <c r="L310" s="7"/>
      <c r="M310" s="87"/>
      <c r="N310" s="139" t="s">
        <v>2</v>
      </c>
      <c r="O310" s="164"/>
    </row>
    <row r="311" spans="1:15" s="1" customFormat="1" ht="16.2" hidden="1" thickBot="1">
      <c r="A311" s="2"/>
      <c r="B311" s="134" t="s">
        <v>2</v>
      </c>
      <c r="C311" s="32" t="s">
        <v>7</v>
      </c>
      <c r="D311" s="33" t="s">
        <v>2</v>
      </c>
      <c r="E311" s="34">
        <f t="shared" ref="E311:M311" si="291">E312+E313</f>
        <v>0</v>
      </c>
      <c r="F311" s="35">
        <f t="shared" si="291"/>
        <v>0</v>
      </c>
      <c r="G311" s="36">
        <f t="shared" si="291"/>
        <v>0</v>
      </c>
      <c r="H311" s="37">
        <f t="shared" ref="H311" si="292">H312+H313</f>
        <v>0</v>
      </c>
      <c r="I311" s="37">
        <f t="shared" si="291"/>
        <v>0</v>
      </c>
      <c r="J311" s="35">
        <f t="shared" si="291"/>
        <v>0</v>
      </c>
      <c r="K311" s="35">
        <f t="shared" si="291"/>
        <v>0</v>
      </c>
      <c r="L311" s="35">
        <f t="shared" si="291"/>
        <v>0</v>
      </c>
      <c r="M311" s="88">
        <f t="shared" si="291"/>
        <v>0</v>
      </c>
      <c r="N311" s="128" t="s">
        <v>2</v>
      </c>
      <c r="O311" s="165"/>
    </row>
    <row r="312" spans="1:15" s="1" customFormat="1" ht="16.2" hidden="1" thickBot="1">
      <c r="A312" s="2"/>
      <c r="B312" s="134" t="s">
        <v>2</v>
      </c>
      <c r="C312" s="11" t="s">
        <v>3</v>
      </c>
      <c r="D312" s="28"/>
      <c r="E312" s="24"/>
      <c r="F312" s="7"/>
      <c r="G312" s="25"/>
      <c r="H312" s="16"/>
      <c r="I312" s="16"/>
      <c r="J312" s="7"/>
      <c r="K312" s="7"/>
      <c r="L312" s="7"/>
      <c r="M312" s="87"/>
      <c r="N312" s="129"/>
      <c r="O312" s="165"/>
    </row>
    <row r="313" spans="1:15" s="1" customFormat="1" ht="27" hidden="1" thickBot="1">
      <c r="A313" s="2"/>
      <c r="B313" s="134" t="s">
        <v>2</v>
      </c>
      <c r="C313" s="11" t="s">
        <v>5</v>
      </c>
      <c r="D313" s="28"/>
      <c r="E313" s="24"/>
      <c r="F313" s="7"/>
      <c r="G313" s="25"/>
      <c r="H313" s="16"/>
      <c r="I313" s="16"/>
      <c r="J313" s="7"/>
      <c r="K313" s="7"/>
      <c r="L313" s="7"/>
      <c r="M313" s="87"/>
      <c r="N313" s="129"/>
      <c r="O313" s="165"/>
    </row>
    <row r="314" spans="1:15" s="1" customFormat="1" ht="16.2" hidden="1" thickBot="1">
      <c r="A314" s="2"/>
      <c r="B314" s="134" t="s">
        <v>2</v>
      </c>
      <c r="C314" s="38" t="s">
        <v>8</v>
      </c>
      <c r="D314" s="33" t="s">
        <v>2</v>
      </c>
      <c r="E314" s="34">
        <f t="shared" ref="E314:M314" si="293">E315+E316</f>
        <v>0</v>
      </c>
      <c r="F314" s="35">
        <f t="shared" si="293"/>
        <v>0</v>
      </c>
      <c r="G314" s="36">
        <f t="shared" si="293"/>
        <v>0</v>
      </c>
      <c r="H314" s="37">
        <f t="shared" ref="H314" si="294">H315+H316</f>
        <v>0</v>
      </c>
      <c r="I314" s="37">
        <f t="shared" si="293"/>
        <v>0</v>
      </c>
      <c r="J314" s="35">
        <f t="shared" si="293"/>
        <v>0</v>
      </c>
      <c r="K314" s="35">
        <f t="shared" si="293"/>
        <v>0</v>
      </c>
      <c r="L314" s="35">
        <f t="shared" si="293"/>
        <v>0</v>
      </c>
      <c r="M314" s="88">
        <f t="shared" si="293"/>
        <v>0</v>
      </c>
      <c r="N314" s="128" t="s">
        <v>2</v>
      </c>
      <c r="O314" s="165"/>
    </row>
    <row r="315" spans="1:15" s="1" customFormat="1" ht="16.2" hidden="1" thickBot="1">
      <c r="A315" s="2"/>
      <c r="B315" s="134" t="s">
        <v>2</v>
      </c>
      <c r="C315" s="11" t="s">
        <v>3</v>
      </c>
      <c r="D315" s="28"/>
      <c r="E315" s="24"/>
      <c r="F315" s="7"/>
      <c r="G315" s="25"/>
      <c r="H315" s="16"/>
      <c r="I315" s="16"/>
      <c r="J315" s="7"/>
      <c r="K315" s="7"/>
      <c r="L315" s="7"/>
      <c r="M315" s="87"/>
      <c r="N315" s="129"/>
      <c r="O315" s="165"/>
    </row>
    <row r="316" spans="1:15" s="1" customFormat="1" ht="27" hidden="1" thickBot="1">
      <c r="A316" s="2"/>
      <c r="B316" s="134" t="s">
        <v>2</v>
      </c>
      <c r="C316" s="12" t="s">
        <v>5</v>
      </c>
      <c r="D316" s="29"/>
      <c r="E316" s="26"/>
      <c r="F316" s="8"/>
      <c r="G316" s="27"/>
      <c r="H316" s="17"/>
      <c r="I316" s="17"/>
      <c r="J316" s="8"/>
      <c r="K316" s="8"/>
      <c r="L316" s="8"/>
      <c r="M316" s="89"/>
      <c r="N316" s="130"/>
      <c r="O316" s="166"/>
    </row>
    <row r="317" spans="1:15" s="58" customFormat="1" ht="138.6" customHeight="1">
      <c r="A317" s="57">
        <v>14</v>
      </c>
      <c r="B317" s="136"/>
      <c r="C317" s="51" t="s">
        <v>24</v>
      </c>
      <c r="D317" s="52" t="s">
        <v>16</v>
      </c>
      <c r="E317" s="53">
        <f>E318+E319</f>
        <v>11535377.050000001</v>
      </c>
      <c r="F317" s="54">
        <f t="shared" ref="F317:M317" si="295">F318+F319</f>
        <v>11535471.050000001</v>
      </c>
      <c r="G317" s="55">
        <f t="shared" si="295"/>
        <v>11535471.050000001</v>
      </c>
      <c r="H317" s="56">
        <f t="shared" ref="H317" si="296">H318+H319</f>
        <v>0</v>
      </c>
      <c r="I317" s="56">
        <f t="shared" si="295"/>
        <v>0</v>
      </c>
      <c r="J317" s="54">
        <f t="shared" si="295"/>
        <v>0</v>
      </c>
      <c r="K317" s="54">
        <f t="shared" si="295"/>
        <v>0</v>
      </c>
      <c r="L317" s="54">
        <f t="shared" si="295"/>
        <v>0</v>
      </c>
      <c r="M317" s="78">
        <f t="shared" si="295"/>
        <v>0</v>
      </c>
      <c r="N317" s="131" t="s">
        <v>2</v>
      </c>
      <c r="O317" s="163" t="s">
        <v>77</v>
      </c>
    </row>
    <row r="318" spans="1:15">
      <c r="B318" s="136"/>
      <c r="C318" s="9" t="s">
        <v>1</v>
      </c>
      <c r="D318" s="30" t="s">
        <v>2</v>
      </c>
      <c r="E318" s="140"/>
      <c r="F318" s="141"/>
      <c r="G318" s="142"/>
      <c r="H318" s="143"/>
      <c r="I318" s="143"/>
      <c r="J318" s="141"/>
      <c r="K318" s="141"/>
      <c r="L318" s="141"/>
      <c r="M318" s="144"/>
      <c r="N318" s="145" t="s">
        <v>2</v>
      </c>
      <c r="O318" s="164"/>
    </row>
    <row r="319" spans="1:15">
      <c r="B319" s="136"/>
      <c r="C319" s="9" t="s">
        <v>9</v>
      </c>
      <c r="D319" s="30" t="s">
        <v>2</v>
      </c>
      <c r="E319" s="20">
        <f t="shared" ref="E319:M319" si="297">E320+E321+E322</f>
        <v>11535377.050000001</v>
      </c>
      <c r="F319" s="5">
        <f t="shared" si="297"/>
        <v>11535471.050000001</v>
      </c>
      <c r="G319" s="21">
        <f t="shared" si="297"/>
        <v>11535471.050000001</v>
      </c>
      <c r="H319" s="14">
        <f t="shared" ref="H319" si="298">H320+H321+H322</f>
        <v>0</v>
      </c>
      <c r="I319" s="14">
        <f t="shared" si="297"/>
        <v>0</v>
      </c>
      <c r="J319" s="5">
        <f t="shared" si="297"/>
        <v>0</v>
      </c>
      <c r="K319" s="5">
        <f t="shared" si="297"/>
        <v>0</v>
      </c>
      <c r="L319" s="5">
        <f t="shared" si="297"/>
        <v>0</v>
      </c>
      <c r="M319" s="79">
        <f t="shared" si="297"/>
        <v>0</v>
      </c>
      <c r="N319" s="121" t="s">
        <v>2</v>
      </c>
      <c r="O319" s="164"/>
    </row>
    <row r="320" spans="1:15">
      <c r="B320" s="136"/>
      <c r="C320" s="10" t="s">
        <v>3</v>
      </c>
      <c r="D320" s="31" t="s">
        <v>2</v>
      </c>
      <c r="E320" s="22">
        <f>E330+E334+E337+E327+E324</f>
        <v>11535377.050000001</v>
      </c>
      <c r="F320" s="6">
        <f t="shared" ref="F320:M320" si="299">F330+F334+F337+F327+F324</f>
        <v>11535471.050000001</v>
      </c>
      <c r="G320" s="22">
        <f t="shared" si="299"/>
        <v>11535471.050000001</v>
      </c>
      <c r="H320" s="22">
        <f t="shared" ref="H320" si="300">H330+H334+H337+H327+H324</f>
        <v>0</v>
      </c>
      <c r="I320" s="22">
        <f t="shared" si="299"/>
        <v>0</v>
      </c>
      <c r="J320" s="6">
        <f t="shared" si="299"/>
        <v>0</v>
      </c>
      <c r="K320" s="6">
        <f t="shared" si="299"/>
        <v>0</v>
      </c>
      <c r="L320" s="6">
        <f t="shared" si="299"/>
        <v>0</v>
      </c>
      <c r="M320" s="22">
        <f t="shared" si="299"/>
        <v>0</v>
      </c>
      <c r="N320" s="122" t="s">
        <v>2</v>
      </c>
      <c r="O320" s="164"/>
    </row>
    <row r="321" spans="1:15" s="1" customFormat="1" hidden="1">
      <c r="A321" s="146"/>
      <c r="B321" s="136"/>
      <c r="C321" s="10" t="s">
        <v>4</v>
      </c>
      <c r="D321" s="31" t="s">
        <v>2</v>
      </c>
      <c r="E321" s="22">
        <f>E331</f>
        <v>0</v>
      </c>
      <c r="F321" s="6">
        <f t="shared" ref="F321:M321" si="301">F331</f>
        <v>0</v>
      </c>
      <c r="G321" s="23">
        <f t="shared" si="301"/>
        <v>0</v>
      </c>
      <c r="H321" s="15">
        <f t="shared" ref="H321" si="302">H331</f>
        <v>0</v>
      </c>
      <c r="I321" s="15">
        <f t="shared" si="301"/>
        <v>0</v>
      </c>
      <c r="J321" s="6">
        <f t="shared" si="301"/>
        <v>0</v>
      </c>
      <c r="K321" s="6">
        <f t="shared" si="301"/>
        <v>0</v>
      </c>
      <c r="L321" s="6">
        <f t="shared" si="301"/>
        <v>0</v>
      </c>
      <c r="M321" s="80">
        <f t="shared" si="301"/>
        <v>0</v>
      </c>
      <c r="N321" s="122" t="s">
        <v>2</v>
      </c>
      <c r="O321" s="164"/>
    </row>
    <row r="322" spans="1:15" ht="26.4">
      <c r="B322" s="136"/>
      <c r="C322" s="45" t="s">
        <v>5</v>
      </c>
      <c r="D322" s="46" t="s">
        <v>2</v>
      </c>
      <c r="E322" s="47">
        <f>E332+E335+E338+E325+E328</f>
        <v>0</v>
      </c>
      <c r="F322" s="48">
        <f t="shared" ref="F322:M322" si="303">F332+F335+F338+F325+F328</f>
        <v>0</v>
      </c>
      <c r="G322" s="49">
        <f t="shared" si="303"/>
        <v>0</v>
      </c>
      <c r="H322" s="50">
        <f t="shared" ref="H322" si="304">H332+H335+H338+H325+H328</f>
        <v>0</v>
      </c>
      <c r="I322" s="50">
        <f t="shared" si="303"/>
        <v>0</v>
      </c>
      <c r="J322" s="48">
        <f t="shared" si="303"/>
        <v>0</v>
      </c>
      <c r="K322" s="48">
        <f t="shared" si="303"/>
        <v>0</v>
      </c>
      <c r="L322" s="48">
        <f t="shared" si="303"/>
        <v>0</v>
      </c>
      <c r="M322" s="81">
        <f t="shared" si="303"/>
        <v>0</v>
      </c>
      <c r="N322" s="123" t="s">
        <v>2</v>
      </c>
      <c r="O322" s="164"/>
    </row>
    <row r="323" spans="1:15" s="1" customFormat="1" hidden="1">
      <c r="A323" s="2"/>
      <c r="B323" s="134" t="s">
        <v>2</v>
      </c>
      <c r="C323" s="32" t="s">
        <v>38</v>
      </c>
      <c r="D323" s="33" t="s">
        <v>2</v>
      </c>
      <c r="E323" s="34">
        <f t="shared" ref="E323:M323" si="305">E324+E325</f>
        <v>0</v>
      </c>
      <c r="F323" s="35">
        <f t="shared" si="305"/>
        <v>0</v>
      </c>
      <c r="G323" s="36">
        <f t="shared" si="305"/>
        <v>0</v>
      </c>
      <c r="H323" s="37">
        <f t="shared" ref="H323" si="306">H324+H325</f>
        <v>0</v>
      </c>
      <c r="I323" s="37">
        <f t="shared" si="305"/>
        <v>0</v>
      </c>
      <c r="J323" s="35">
        <f t="shared" si="305"/>
        <v>0</v>
      </c>
      <c r="K323" s="35">
        <f t="shared" si="305"/>
        <v>0</v>
      </c>
      <c r="L323" s="35">
        <f t="shared" si="305"/>
        <v>0</v>
      </c>
      <c r="M323" s="88">
        <f t="shared" si="305"/>
        <v>0</v>
      </c>
      <c r="N323" s="128" t="s">
        <v>2</v>
      </c>
      <c r="O323" s="164"/>
    </row>
    <row r="324" spans="1:15" s="1" customFormat="1" hidden="1">
      <c r="A324" s="2"/>
      <c r="B324" s="134" t="s">
        <v>2</v>
      </c>
      <c r="C324" s="11" t="s">
        <v>3</v>
      </c>
      <c r="D324" s="28"/>
      <c r="E324" s="24"/>
      <c r="F324" s="7"/>
      <c r="G324" s="25"/>
      <c r="H324" s="16"/>
      <c r="I324" s="16"/>
      <c r="J324" s="7"/>
      <c r="K324" s="7"/>
      <c r="L324" s="7"/>
      <c r="M324" s="87"/>
      <c r="N324" s="129"/>
      <c r="O324" s="164"/>
    </row>
    <row r="325" spans="1:15" s="1" customFormat="1" ht="26.4" hidden="1">
      <c r="A325" s="2"/>
      <c r="B325" s="134" t="s">
        <v>2</v>
      </c>
      <c r="C325" s="11" t="s">
        <v>5</v>
      </c>
      <c r="D325" s="28"/>
      <c r="E325" s="24"/>
      <c r="F325" s="7"/>
      <c r="G325" s="25"/>
      <c r="H325" s="16"/>
      <c r="I325" s="16"/>
      <c r="J325" s="7"/>
      <c r="K325" s="7"/>
      <c r="L325" s="7"/>
      <c r="M325" s="87"/>
      <c r="N325" s="129"/>
      <c r="O325" s="164"/>
    </row>
    <row r="326" spans="1:15" s="1" customFormat="1" hidden="1">
      <c r="A326" s="2"/>
      <c r="B326" s="134" t="s">
        <v>2</v>
      </c>
      <c r="C326" s="32" t="s">
        <v>37</v>
      </c>
      <c r="D326" s="33" t="s">
        <v>2</v>
      </c>
      <c r="E326" s="34">
        <f t="shared" ref="E326:M326" si="307">E327+E328</f>
        <v>0</v>
      </c>
      <c r="F326" s="35">
        <f t="shared" si="307"/>
        <v>0</v>
      </c>
      <c r="G326" s="36">
        <f t="shared" si="307"/>
        <v>0</v>
      </c>
      <c r="H326" s="37">
        <f t="shared" ref="H326" si="308">H327+H328</f>
        <v>0</v>
      </c>
      <c r="I326" s="37">
        <f t="shared" si="307"/>
        <v>0</v>
      </c>
      <c r="J326" s="35">
        <f t="shared" si="307"/>
        <v>0</v>
      </c>
      <c r="K326" s="35">
        <f t="shared" si="307"/>
        <v>0</v>
      </c>
      <c r="L326" s="35">
        <f t="shared" si="307"/>
        <v>0</v>
      </c>
      <c r="M326" s="88">
        <f t="shared" si="307"/>
        <v>0</v>
      </c>
      <c r="N326" s="128" t="s">
        <v>2</v>
      </c>
      <c r="O326" s="164"/>
    </row>
    <row r="327" spans="1:15" s="1" customFormat="1" hidden="1">
      <c r="A327" s="2"/>
      <c r="B327" s="134" t="s">
        <v>2</v>
      </c>
      <c r="C327" s="11" t="s">
        <v>3</v>
      </c>
      <c r="D327" s="28"/>
      <c r="E327" s="24"/>
      <c r="F327" s="7"/>
      <c r="G327" s="25"/>
      <c r="H327" s="16"/>
      <c r="I327" s="16"/>
      <c r="J327" s="7"/>
      <c r="K327" s="7"/>
      <c r="L327" s="7"/>
      <c r="M327" s="87"/>
      <c r="N327" s="129"/>
      <c r="O327" s="164"/>
    </row>
    <row r="328" spans="1:15" s="1" customFormat="1" ht="26.4" hidden="1">
      <c r="A328" s="2"/>
      <c r="B328" s="134" t="s">
        <v>2</v>
      </c>
      <c r="C328" s="11" t="s">
        <v>5</v>
      </c>
      <c r="D328" s="28"/>
      <c r="E328" s="24"/>
      <c r="F328" s="7"/>
      <c r="G328" s="25"/>
      <c r="H328" s="16"/>
      <c r="I328" s="16"/>
      <c r="J328" s="7"/>
      <c r="K328" s="7"/>
      <c r="L328" s="7"/>
      <c r="M328" s="87"/>
      <c r="N328" s="129"/>
      <c r="O328" s="164"/>
    </row>
    <row r="329" spans="1:15">
      <c r="B329" s="136"/>
      <c r="C329" s="39" t="s">
        <v>6</v>
      </c>
      <c r="D329" s="40" t="s">
        <v>2</v>
      </c>
      <c r="E329" s="41">
        <f t="shared" ref="E329:M329" si="309">E330+E331+E332</f>
        <v>11535377.050000001</v>
      </c>
      <c r="F329" s="42">
        <f t="shared" si="309"/>
        <v>11535471.050000001</v>
      </c>
      <c r="G329" s="43">
        <f t="shared" si="309"/>
        <v>11535471.050000001</v>
      </c>
      <c r="H329" s="44">
        <f t="shared" ref="H329" si="310">H330+H331+H332</f>
        <v>0</v>
      </c>
      <c r="I329" s="44">
        <f t="shared" si="309"/>
        <v>0</v>
      </c>
      <c r="J329" s="42">
        <f t="shared" si="309"/>
        <v>0</v>
      </c>
      <c r="K329" s="42">
        <f t="shared" si="309"/>
        <v>0</v>
      </c>
      <c r="L329" s="42">
        <f t="shared" si="309"/>
        <v>0</v>
      </c>
      <c r="M329" s="86">
        <f t="shared" si="309"/>
        <v>0</v>
      </c>
      <c r="N329" s="132" t="s">
        <v>2</v>
      </c>
      <c r="O329" s="164"/>
    </row>
    <row r="330" spans="1:15" ht="52.5" customHeight="1">
      <c r="B330" s="136"/>
      <c r="C330" s="11" t="s">
        <v>3</v>
      </c>
      <c r="D330" s="28" t="s">
        <v>30</v>
      </c>
      <c r="E330" s="24">
        <v>11535377.050000001</v>
      </c>
      <c r="F330" s="7">
        <v>11535471.050000001</v>
      </c>
      <c r="G330" s="25">
        <v>11535471.050000001</v>
      </c>
      <c r="H330" s="16"/>
      <c r="I330" s="16"/>
      <c r="J330" s="7"/>
      <c r="K330" s="7"/>
      <c r="L330" s="7"/>
      <c r="M330" s="87"/>
      <c r="N330" s="139" t="s">
        <v>2</v>
      </c>
      <c r="O330" s="164"/>
    </row>
    <row r="331" spans="1:15" s="1" customFormat="1" hidden="1">
      <c r="A331" s="146"/>
      <c r="B331" s="136"/>
      <c r="C331" s="11" t="s">
        <v>4</v>
      </c>
      <c r="D331" s="28"/>
      <c r="E331" s="24"/>
      <c r="F331" s="7"/>
      <c r="G331" s="25"/>
      <c r="H331" s="16"/>
      <c r="I331" s="16"/>
      <c r="J331" s="7"/>
      <c r="K331" s="7"/>
      <c r="L331" s="7"/>
      <c r="M331" s="87"/>
      <c r="N331" s="139" t="s">
        <v>2</v>
      </c>
      <c r="O331" s="164"/>
    </row>
    <row r="332" spans="1:15" ht="27" thickBot="1">
      <c r="B332" s="136"/>
      <c r="C332" s="11" t="s">
        <v>5</v>
      </c>
      <c r="D332" s="28"/>
      <c r="E332" s="24"/>
      <c r="F332" s="7"/>
      <c r="G332" s="25"/>
      <c r="H332" s="16"/>
      <c r="I332" s="16"/>
      <c r="J332" s="7"/>
      <c r="K332" s="7"/>
      <c r="L332" s="7"/>
      <c r="M332" s="87"/>
      <c r="N332" s="139" t="s">
        <v>2</v>
      </c>
      <c r="O332" s="164"/>
    </row>
    <row r="333" spans="1:15" s="1" customFormat="1" ht="16.2" hidden="1" thickBot="1">
      <c r="A333" s="2"/>
      <c r="B333" s="134" t="s">
        <v>2</v>
      </c>
      <c r="C333" s="32" t="s">
        <v>7</v>
      </c>
      <c r="D333" s="33" t="s">
        <v>2</v>
      </c>
      <c r="E333" s="34">
        <f t="shared" ref="E333:M333" si="311">E334+E335</f>
        <v>0</v>
      </c>
      <c r="F333" s="35">
        <f t="shared" si="311"/>
        <v>0</v>
      </c>
      <c r="G333" s="36">
        <f t="shared" si="311"/>
        <v>0</v>
      </c>
      <c r="H333" s="37">
        <f t="shared" ref="H333" si="312">H334+H335</f>
        <v>0</v>
      </c>
      <c r="I333" s="37">
        <f t="shared" si="311"/>
        <v>0</v>
      </c>
      <c r="J333" s="35">
        <f t="shared" si="311"/>
        <v>0</v>
      </c>
      <c r="K333" s="35">
        <f t="shared" si="311"/>
        <v>0</v>
      </c>
      <c r="L333" s="35">
        <f t="shared" si="311"/>
        <v>0</v>
      </c>
      <c r="M333" s="88">
        <f t="shared" si="311"/>
        <v>0</v>
      </c>
      <c r="N333" s="128" t="s">
        <v>2</v>
      </c>
      <c r="O333" s="164"/>
    </row>
    <row r="334" spans="1:15" s="1" customFormat="1" ht="16.2" hidden="1" thickBot="1">
      <c r="A334" s="2"/>
      <c r="B334" s="134" t="s">
        <v>2</v>
      </c>
      <c r="C334" s="11" t="s">
        <v>3</v>
      </c>
      <c r="D334" s="28"/>
      <c r="E334" s="24"/>
      <c r="F334" s="7"/>
      <c r="G334" s="25"/>
      <c r="H334" s="16"/>
      <c r="I334" s="16"/>
      <c r="J334" s="7"/>
      <c r="K334" s="7"/>
      <c r="L334" s="7"/>
      <c r="M334" s="87"/>
      <c r="N334" s="129"/>
      <c r="O334" s="164"/>
    </row>
    <row r="335" spans="1:15" s="1" customFormat="1" ht="27" hidden="1" thickBot="1">
      <c r="A335" s="2"/>
      <c r="B335" s="134" t="s">
        <v>2</v>
      </c>
      <c r="C335" s="11" t="s">
        <v>5</v>
      </c>
      <c r="D335" s="28"/>
      <c r="E335" s="24"/>
      <c r="F335" s="7"/>
      <c r="G335" s="25"/>
      <c r="H335" s="16"/>
      <c r="I335" s="16"/>
      <c r="J335" s="7"/>
      <c r="K335" s="7"/>
      <c r="L335" s="7"/>
      <c r="M335" s="87"/>
      <c r="N335" s="129"/>
      <c r="O335" s="164"/>
    </row>
    <row r="336" spans="1:15" s="1" customFormat="1" ht="16.2" hidden="1" thickBot="1">
      <c r="A336" s="2"/>
      <c r="B336" s="134" t="s">
        <v>2</v>
      </c>
      <c r="C336" s="38" t="s">
        <v>8</v>
      </c>
      <c r="D336" s="33" t="s">
        <v>2</v>
      </c>
      <c r="E336" s="34">
        <f t="shared" ref="E336:M336" si="313">E337+E338</f>
        <v>0</v>
      </c>
      <c r="F336" s="35">
        <f t="shared" si="313"/>
        <v>0</v>
      </c>
      <c r="G336" s="36">
        <f t="shared" si="313"/>
        <v>0</v>
      </c>
      <c r="H336" s="37">
        <f t="shared" ref="H336" si="314">H337+H338</f>
        <v>0</v>
      </c>
      <c r="I336" s="37">
        <f t="shared" si="313"/>
        <v>0</v>
      </c>
      <c r="J336" s="35">
        <f t="shared" si="313"/>
        <v>0</v>
      </c>
      <c r="K336" s="35">
        <f t="shared" si="313"/>
        <v>0</v>
      </c>
      <c r="L336" s="35">
        <f t="shared" si="313"/>
        <v>0</v>
      </c>
      <c r="M336" s="88">
        <f t="shared" si="313"/>
        <v>0</v>
      </c>
      <c r="N336" s="128" t="s">
        <v>2</v>
      </c>
      <c r="O336" s="164"/>
    </row>
    <row r="337" spans="1:15" s="1" customFormat="1" ht="16.2" hidden="1" thickBot="1">
      <c r="A337" s="2"/>
      <c r="B337" s="134" t="s">
        <v>2</v>
      </c>
      <c r="C337" s="11" t="s">
        <v>3</v>
      </c>
      <c r="D337" s="28"/>
      <c r="E337" s="24"/>
      <c r="F337" s="7"/>
      <c r="G337" s="25"/>
      <c r="H337" s="16"/>
      <c r="I337" s="16"/>
      <c r="J337" s="7"/>
      <c r="K337" s="7"/>
      <c r="L337" s="7"/>
      <c r="M337" s="87"/>
      <c r="N337" s="129"/>
      <c r="O337" s="164"/>
    </row>
    <row r="338" spans="1:15" s="1" customFormat="1" ht="27" hidden="1" thickBot="1">
      <c r="A338" s="2"/>
      <c r="B338" s="134" t="s">
        <v>2</v>
      </c>
      <c r="C338" s="12" t="s">
        <v>5</v>
      </c>
      <c r="D338" s="29"/>
      <c r="E338" s="26"/>
      <c r="F338" s="8"/>
      <c r="G338" s="27"/>
      <c r="H338" s="17"/>
      <c r="I338" s="17"/>
      <c r="J338" s="8"/>
      <c r="K338" s="8"/>
      <c r="L338" s="8"/>
      <c r="M338" s="89"/>
      <c r="N338" s="130"/>
      <c r="O338" s="167"/>
    </row>
    <row r="339" spans="1:15" s="58" customFormat="1" ht="33.9" customHeight="1">
      <c r="A339" s="57">
        <v>15</v>
      </c>
      <c r="B339" s="136"/>
      <c r="C339" s="51" t="s">
        <v>45</v>
      </c>
      <c r="D339" s="52" t="s">
        <v>16</v>
      </c>
      <c r="E339" s="53">
        <f>E340+E341</f>
        <v>0</v>
      </c>
      <c r="F339" s="54">
        <f t="shared" ref="F339:M339" si="315">F340+F341</f>
        <v>0</v>
      </c>
      <c r="G339" s="55">
        <f t="shared" si="315"/>
        <v>0</v>
      </c>
      <c r="H339" s="56">
        <f t="shared" ref="H339" si="316">H340+H341</f>
        <v>0</v>
      </c>
      <c r="I339" s="56">
        <f t="shared" si="315"/>
        <v>0</v>
      </c>
      <c r="J339" s="54">
        <f t="shared" si="315"/>
        <v>0</v>
      </c>
      <c r="K339" s="54">
        <f t="shared" si="315"/>
        <v>0</v>
      </c>
      <c r="L339" s="54">
        <f t="shared" si="315"/>
        <v>0</v>
      </c>
      <c r="M339" s="78">
        <f t="shared" si="315"/>
        <v>0</v>
      </c>
      <c r="N339" s="131" t="s">
        <v>2</v>
      </c>
      <c r="O339" s="163" t="s">
        <v>58</v>
      </c>
    </row>
    <row r="340" spans="1:15">
      <c r="B340" s="136"/>
      <c r="C340" s="9" t="s">
        <v>1</v>
      </c>
      <c r="D340" s="30" t="s">
        <v>2</v>
      </c>
      <c r="E340" s="140"/>
      <c r="F340" s="141"/>
      <c r="G340" s="142"/>
      <c r="H340" s="143"/>
      <c r="I340" s="143"/>
      <c r="J340" s="141"/>
      <c r="K340" s="141"/>
      <c r="L340" s="141"/>
      <c r="M340" s="144"/>
      <c r="N340" s="145" t="s">
        <v>2</v>
      </c>
      <c r="O340" s="164"/>
    </row>
    <row r="341" spans="1:15">
      <c r="B341" s="136"/>
      <c r="C341" s="9" t="s">
        <v>9</v>
      </c>
      <c r="D341" s="30" t="s">
        <v>2</v>
      </c>
      <c r="E341" s="20">
        <f t="shared" ref="E341:M341" si="317">E342+E343+E344</f>
        <v>0</v>
      </c>
      <c r="F341" s="5">
        <f t="shared" si="317"/>
        <v>0</v>
      </c>
      <c r="G341" s="21">
        <f t="shared" si="317"/>
        <v>0</v>
      </c>
      <c r="H341" s="14">
        <f t="shared" ref="H341" si="318">H342+H343+H344</f>
        <v>0</v>
      </c>
      <c r="I341" s="14">
        <f t="shared" si="317"/>
        <v>0</v>
      </c>
      <c r="J341" s="5">
        <f t="shared" si="317"/>
        <v>0</v>
      </c>
      <c r="K341" s="5">
        <f t="shared" si="317"/>
        <v>0</v>
      </c>
      <c r="L341" s="5">
        <f t="shared" si="317"/>
        <v>0</v>
      </c>
      <c r="M341" s="79">
        <f t="shared" si="317"/>
        <v>0</v>
      </c>
      <c r="N341" s="121" t="s">
        <v>2</v>
      </c>
      <c r="O341" s="164"/>
    </row>
    <row r="342" spans="1:15">
      <c r="B342" s="136"/>
      <c r="C342" s="10" t="s">
        <v>3</v>
      </c>
      <c r="D342" s="31" t="s">
        <v>2</v>
      </c>
      <c r="E342" s="22">
        <f>E352+E356+E359+E349+E346</f>
        <v>0</v>
      </c>
      <c r="F342" s="6">
        <f t="shared" ref="F342:M342" si="319">F352+F356+F359+F349+F346</f>
        <v>0</v>
      </c>
      <c r="G342" s="22">
        <f t="shared" si="319"/>
        <v>0</v>
      </c>
      <c r="H342" s="22">
        <f t="shared" ref="H342" si="320">H352+H356+H359+H349+H346</f>
        <v>0</v>
      </c>
      <c r="I342" s="22">
        <f t="shared" si="319"/>
        <v>0</v>
      </c>
      <c r="J342" s="6">
        <f t="shared" si="319"/>
        <v>0</v>
      </c>
      <c r="K342" s="6">
        <f t="shared" si="319"/>
        <v>0</v>
      </c>
      <c r="L342" s="6">
        <f t="shared" si="319"/>
        <v>0</v>
      </c>
      <c r="M342" s="22">
        <f t="shared" si="319"/>
        <v>0</v>
      </c>
      <c r="N342" s="122" t="s">
        <v>2</v>
      </c>
      <c r="O342" s="164"/>
    </row>
    <row r="343" spans="1:15" s="1" customFormat="1" hidden="1">
      <c r="A343" s="146"/>
      <c r="B343" s="136"/>
      <c r="C343" s="10" t="s">
        <v>4</v>
      </c>
      <c r="D343" s="31" t="s">
        <v>2</v>
      </c>
      <c r="E343" s="22">
        <f>E353</f>
        <v>0</v>
      </c>
      <c r="F343" s="6">
        <f t="shared" ref="F343:M343" si="321">F353</f>
        <v>0</v>
      </c>
      <c r="G343" s="23">
        <f t="shared" si="321"/>
        <v>0</v>
      </c>
      <c r="H343" s="15">
        <f t="shared" ref="H343" si="322">H353</f>
        <v>0</v>
      </c>
      <c r="I343" s="15">
        <f t="shared" si="321"/>
        <v>0</v>
      </c>
      <c r="J343" s="6">
        <f t="shared" si="321"/>
        <v>0</v>
      </c>
      <c r="K343" s="6">
        <f t="shared" si="321"/>
        <v>0</v>
      </c>
      <c r="L343" s="6">
        <f t="shared" si="321"/>
        <v>0</v>
      </c>
      <c r="M343" s="80">
        <f t="shared" si="321"/>
        <v>0</v>
      </c>
      <c r="N343" s="122" t="s">
        <v>2</v>
      </c>
      <c r="O343" s="164"/>
    </row>
    <row r="344" spans="1:15" ht="26.4">
      <c r="B344" s="136"/>
      <c r="C344" s="45" t="s">
        <v>5</v>
      </c>
      <c r="D344" s="46" t="s">
        <v>2</v>
      </c>
      <c r="E344" s="47">
        <f>E354+E357+E360+E347+E350</f>
        <v>0</v>
      </c>
      <c r="F344" s="48">
        <f t="shared" ref="F344:M344" si="323">F354+F357+F360+F347+F350</f>
        <v>0</v>
      </c>
      <c r="G344" s="49">
        <f t="shared" si="323"/>
        <v>0</v>
      </c>
      <c r="H344" s="50">
        <f t="shared" ref="H344" si="324">H354+H357+H360+H347+H350</f>
        <v>0</v>
      </c>
      <c r="I344" s="50">
        <f t="shared" si="323"/>
        <v>0</v>
      </c>
      <c r="J344" s="48">
        <f t="shared" si="323"/>
        <v>0</v>
      </c>
      <c r="K344" s="48">
        <f t="shared" si="323"/>
        <v>0</v>
      </c>
      <c r="L344" s="48">
        <f t="shared" si="323"/>
        <v>0</v>
      </c>
      <c r="M344" s="81">
        <f t="shared" si="323"/>
        <v>0</v>
      </c>
      <c r="N344" s="123" t="s">
        <v>2</v>
      </c>
      <c r="O344" s="164"/>
    </row>
    <row r="345" spans="1:15" s="1" customFormat="1" hidden="1">
      <c r="A345" s="2"/>
      <c r="B345" s="134" t="s">
        <v>2</v>
      </c>
      <c r="C345" s="32" t="s">
        <v>38</v>
      </c>
      <c r="D345" s="33" t="s">
        <v>2</v>
      </c>
      <c r="E345" s="34">
        <f t="shared" ref="E345:M345" si="325">E346+E347</f>
        <v>0</v>
      </c>
      <c r="F345" s="35">
        <f t="shared" si="325"/>
        <v>0</v>
      </c>
      <c r="G345" s="36">
        <f t="shared" si="325"/>
        <v>0</v>
      </c>
      <c r="H345" s="37">
        <f t="shared" ref="H345" si="326">H346+H347</f>
        <v>0</v>
      </c>
      <c r="I345" s="37">
        <f t="shared" si="325"/>
        <v>0</v>
      </c>
      <c r="J345" s="35">
        <f t="shared" si="325"/>
        <v>0</v>
      </c>
      <c r="K345" s="35">
        <f t="shared" si="325"/>
        <v>0</v>
      </c>
      <c r="L345" s="35">
        <f t="shared" si="325"/>
        <v>0</v>
      </c>
      <c r="M345" s="88">
        <f t="shared" si="325"/>
        <v>0</v>
      </c>
      <c r="N345" s="128" t="s">
        <v>2</v>
      </c>
      <c r="O345" s="164"/>
    </row>
    <row r="346" spans="1:15" s="1" customFormat="1" hidden="1">
      <c r="A346" s="2"/>
      <c r="B346" s="134" t="s">
        <v>2</v>
      </c>
      <c r="C346" s="11" t="s">
        <v>3</v>
      </c>
      <c r="D346" s="28"/>
      <c r="E346" s="24"/>
      <c r="F346" s="7"/>
      <c r="G346" s="25"/>
      <c r="H346" s="16"/>
      <c r="I346" s="16"/>
      <c r="J346" s="7"/>
      <c r="K346" s="7"/>
      <c r="L346" s="7"/>
      <c r="M346" s="87"/>
      <c r="N346" s="129"/>
      <c r="O346" s="164"/>
    </row>
    <row r="347" spans="1:15" s="1" customFormat="1" ht="26.4" hidden="1">
      <c r="A347" s="2"/>
      <c r="B347" s="134" t="s">
        <v>2</v>
      </c>
      <c r="C347" s="11" t="s">
        <v>5</v>
      </c>
      <c r="D347" s="28"/>
      <c r="E347" s="24"/>
      <c r="F347" s="7"/>
      <c r="G347" s="25"/>
      <c r="H347" s="16"/>
      <c r="I347" s="16"/>
      <c r="J347" s="7"/>
      <c r="K347" s="7"/>
      <c r="L347" s="7"/>
      <c r="M347" s="87"/>
      <c r="N347" s="129"/>
      <c r="O347" s="164"/>
    </row>
    <row r="348" spans="1:15" s="1" customFormat="1" hidden="1">
      <c r="A348" s="2"/>
      <c r="B348" s="134" t="s">
        <v>2</v>
      </c>
      <c r="C348" s="32" t="s">
        <v>37</v>
      </c>
      <c r="D348" s="33" t="s">
        <v>2</v>
      </c>
      <c r="E348" s="34">
        <f t="shared" ref="E348:M348" si="327">E349+E350</f>
        <v>0</v>
      </c>
      <c r="F348" s="35">
        <f t="shared" si="327"/>
        <v>0</v>
      </c>
      <c r="G348" s="36">
        <f t="shared" si="327"/>
        <v>0</v>
      </c>
      <c r="H348" s="37">
        <f t="shared" ref="H348" si="328">H349+H350</f>
        <v>0</v>
      </c>
      <c r="I348" s="37">
        <f t="shared" si="327"/>
        <v>0</v>
      </c>
      <c r="J348" s="35">
        <f t="shared" si="327"/>
        <v>0</v>
      </c>
      <c r="K348" s="35">
        <f t="shared" si="327"/>
        <v>0</v>
      </c>
      <c r="L348" s="35">
        <f t="shared" si="327"/>
        <v>0</v>
      </c>
      <c r="M348" s="88">
        <f t="shared" si="327"/>
        <v>0</v>
      </c>
      <c r="N348" s="128" t="s">
        <v>2</v>
      </c>
      <c r="O348" s="164"/>
    </row>
    <row r="349" spans="1:15" s="1" customFormat="1" hidden="1">
      <c r="A349" s="2"/>
      <c r="B349" s="134" t="s">
        <v>2</v>
      </c>
      <c r="C349" s="11" t="s">
        <v>3</v>
      </c>
      <c r="D349" s="28"/>
      <c r="E349" s="24"/>
      <c r="F349" s="7"/>
      <c r="G349" s="25"/>
      <c r="H349" s="16"/>
      <c r="I349" s="16"/>
      <c r="J349" s="7"/>
      <c r="K349" s="7"/>
      <c r="L349" s="7"/>
      <c r="M349" s="87"/>
      <c r="N349" s="129"/>
      <c r="O349" s="164"/>
    </row>
    <row r="350" spans="1:15" s="1" customFormat="1" ht="26.4" hidden="1">
      <c r="A350" s="2"/>
      <c r="B350" s="134" t="s">
        <v>2</v>
      </c>
      <c r="C350" s="11" t="s">
        <v>5</v>
      </c>
      <c r="D350" s="28"/>
      <c r="E350" s="24"/>
      <c r="F350" s="7"/>
      <c r="G350" s="25"/>
      <c r="H350" s="16"/>
      <c r="I350" s="16"/>
      <c r="J350" s="7"/>
      <c r="K350" s="7"/>
      <c r="L350" s="7"/>
      <c r="M350" s="87"/>
      <c r="N350" s="129"/>
      <c r="O350" s="164"/>
    </row>
    <row r="351" spans="1:15">
      <c r="B351" s="136"/>
      <c r="C351" s="39" t="s">
        <v>6</v>
      </c>
      <c r="D351" s="40" t="s">
        <v>2</v>
      </c>
      <c r="E351" s="41">
        <f t="shared" ref="E351:M351" si="329">E352+E353+E354</f>
        <v>0</v>
      </c>
      <c r="F351" s="42">
        <f t="shared" si="329"/>
        <v>0</v>
      </c>
      <c r="G351" s="43">
        <f t="shared" si="329"/>
        <v>0</v>
      </c>
      <c r="H351" s="44">
        <f t="shared" ref="H351" si="330">H352+H353+H354</f>
        <v>0</v>
      </c>
      <c r="I351" s="44">
        <f t="shared" si="329"/>
        <v>0</v>
      </c>
      <c r="J351" s="42">
        <f t="shared" si="329"/>
        <v>0</v>
      </c>
      <c r="K351" s="42">
        <f t="shared" si="329"/>
        <v>0</v>
      </c>
      <c r="L351" s="42">
        <f t="shared" si="329"/>
        <v>0</v>
      </c>
      <c r="M351" s="86">
        <f t="shared" si="329"/>
        <v>0</v>
      </c>
      <c r="N351" s="132" t="s">
        <v>2</v>
      </c>
      <c r="O351" s="164"/>
    </row>
    <row r="352" spans="1:15" ht="44.4" customHeight="1">
      <c r="B352" s="136"/>
      <c r="C352" s="11" t="s">
        <v>3</v>
      </c>
      <c r="D352" s="28" t="s">
        <v>65</v>
      </c>
      <c r="E352" s="24"/>
      <c r="F352" s="7"/>
      <c r="G352" s="25"/>
      <c r="H352" s="16"/>
      <c r="I352" s="16"/>
      <c r="J352" s="7"/>
      <c r="K352" s="7"/>
      <c r="L352" s="7"/>
      <c r="M352" s="87"/>
      <c r="N352" s="139" t="s">
        <v>2</v>
      </c>
      <c r="O352" s="164"/>
    </row>
    <row r="353" spans="1:15" s="1" customFormat="1" hidden="1">
      <c r="A353" s="146"/>
      <c r="B353" s="136"/>
      <c r="C353" s="11" t="s">
        <v>4</v>
      </c>
      <c r="D353" s="28"/>
      <c r="E353" s="24"/>
      <c r="F353" s="7"/>
      <c r="G353" s="25"/>
      <c r="H353" s="16"/>
      <c r="I353" s="16"/>
      <c r="J353" s="7"/>
      <c r="K353" s="7"/>
      <c r="L353" s="7"/>
      <c r="M353" s="87"/>
      <c r="N353" s="139" t="s">
        <v>2</v>
      </c>
      <c r="O353" s="164"/>
    </row>
    <row r="354" spans="1:15" ht="27" thickBot="1">
      <c r="B354" s="136"/>
      <c r="C354" s="11" t="s">
        <v>5</v>
      </c>
      <c r="D354" s="28"/>
      <c r="E354" s="24"/>
      <c r="F354" s="7"/>
      <c r="G354" s="25"/>
      <c r="H354" s="16"/>
      <c r="I354" s="16"/>
      <c r="J354" s="7"/>
      <c r="K354" s="7"/>
      <c r="L354" s="7"/>
      <c r="M354" s="87"/>
      <c r="N354" s="139" t="s">
        <v>2</v>
      </c>
      <c r="O354" s="164"/>
    </row>
    <row r="355" spans="1:15" s="1" customFormat="1" ht="16.2" hidden="1" thickBot="1">
      <c r="A355" s="2"/>
      <c r="B355" s="134" t="s">
        <v>2</v>
      </c>
      <c r="C355" s="32" t="s">
        <v>7</v>
      </c>
      <c r="D355" s="33" t="s">
        <v>2</v>
      </c>
      <c r="E355" s="34">
        <f t="shared" ref="E355:M355" si="331">E356+E357</f>
        <v>0</v>
      </c>
      <c r="F355" s="35">
        <f t="shared" si="331"/>
        <v>0</v>
      </c>
      <c r="G355" s="36">
        <f t="shared" si="331"/>
        <v>0</v>
      </c>
      <c r="H355" s="37">
        <f t="shared" ref="H355" si="332">H356+H357</f>
        <v>0</v>
      </c>
      <c r="I355" s="37">
        <f t="shared" si="331"/>
        <v>0</v>
      </c>
      <c r="J355" s="35">
        <f t="shared" si="331"/>
        <v>0</v>
      </c>
      <c r="K355" s="35">
        <f t="shared" si="331"/>
        <v>0</v>
      </c>
      <c r="L355" s="35">
        <f t="shared" si="331"/>
        <v>0</v>
      </c>
      <c r="M355" s="88">
        <f t="shared" si="331"/>
        <v>0</v>
      </c>
      <c r="N355" s="128" t="s">
        <v>2</v>
      </c>
      <c r="O355" s="164"/>
    </row>
    <row r="356" spans="1:15" s="1" customFormat="1" ht="16.2" hidden="1" thickBot="1">
      <c r="A356" s="2"/>
      <c r="B356" s="134" t="s">
        <v>2</v>
      </c>
      <c r="C356" s="11" t="s">
        <v>3</v>
      </c>
      <c r="D356" s="28"/>
      <c r="E356" s="24"/>
      <c r="F356" s="7"/>
      <c r="G356" s="25"/>
      <c r="H356" s="16"/>
      <c r="I356" s="16"/>
      <c r="J356" s="7"/>
      <c r="K356" s="7"/>
      <c r="L356" s="7"/>
      <c r="M356" s="87"/>
      <c r="N356" s="129"/>
      <c r="O356" s="164"/>
    </row>
    <row r="357" spans="1:15" s="1" customFormat="1" ht="27" hidden="1" thickBot="1">
      <c r="A357" s="2"/>
      <c r="B357" s="134" t="s">
        <v>2</v>
      </c>
      <c r="C357" s="11" t="s">
        <v>5</v>
      </c>
      <c r="D357" s="28"/>
      <c r="E357" s="24"/>
      <c r="F357" s="7"/>
      <c r="G357" s="25"/>
      <c r="H357" s="16"/>
      <c r="I357" s="16"/>
      <c r="J357" s="7"/>
      <c r="K357" s="7"/>
      <c r="L357" s="7"/>
      <c r="M357" s="87"/>
      <c r="N357" s="129"/>
      <c r="O357" s="164"/>
    </row>
    <row r="358" spans="1:15" s="1" customFormat="1" ht="16.2" hidden="1" thickBot="1">
      <c r="A358" s="2"/>
      <c r="B358" s="134" t="s">
        <v>2</v>
      </c>
      <c r="C358" s="38" t="s">
        <v>8</v>
      </c>
      <c r="D358" s="33" t="s">
        <v>2</v>
      </c>
      <c r="E358" s="34">
        <f t="shared" ref="E358:M358" si="333">E359+E360</f>
        <v>0</v>
      </c>
      <c r="F358" s="35">
        <f t="shared" si="333"/>
        <v>0</v>
      </c>
      <c r="G358" s="36">
        <f t="shared" si="333"/>
        <v>0</v>
      </c>
      <c r="H358" s="37">
        <f t="shared" ref="H358" si="334">H359+H360</f>
        <v>0</v>
      </c>
      <c r="I358" s="37">
        <f t="shared" si="333"/>
        <v>0</v>
      </c>
      <c r="J358" s="35">
        <f t="shared" si="333"/>
        <v>0</v>
      </c>
      <c r="K358" s="35">
        <f t="shared" si="333"/>
        <v>0</v>
      </c>
      <c r="L358" s="35">
        <f t="shared" si="333"/>
        <v>0</v>
      </c>
      <c r="M358" s="88">
        <f t="shared" si="333"/>
        <v>0</v>
      </c>
      <c r="N358" s="128" t="s">
        <v>2</v>
      </c>
      <c r="O358" s="164"/>
    </row>
    <row r="359" spans="1:15" s="1" customFormat="1" ht="16.2" hidden="1" thickBot="1">
      <c r="A359" s="2"/>
      <c r="B359" s="134" t="s">
        <v>2</v>
      </c>
      <c r="C359" s="11" t="s">
        <v>3</v>
      </c>
      <c r="D359" s="28"/>
      <c r="E359" s="24"/>
      <c r="F359" s="7"/>
      <c r="G359" s="25"/>
      <c r="H359" s="16"/>
      <c r="I359" s="16"/>
      <c r="J359" s="7"/>
      <c r="K359" s="7"/>
      <c r="L359" s="7"/>
      <c r="M359" s="87"/>
      <c r="N359" s="129"/>
      <c r="O359" s="164"/>
    </row>
    <row r="360" spans="1:15" s="1" customFormat="1" ht="27" hidden="1" thickBot="1">
      <c r="A360" s="2"/>
      <c r="B360" s="134" t="s">
        <v>2</v>
      </c>
      <c r="C360" s="12" t="s">
        <v>5</v>
      </c>
      <c r="D360" s="29"/>
      <c r="E360" s="26"/>
      <c r="F360" s="8"/>
      <c r="G360" s="27"/>
      <c r="H360" s="17"/>
      <c r="I360" s="17"/>
      <c r="J360" s="8"/>
      <c r="K360" s="8"/>
      <c r="L360" s="8"/>
      <c r="M360" s="89"/>
      <c r="N360" s="130"/>
      <c r="O360" s="167"/>
    </row>
    <row r="361" spans="1:15" s="58" customFormat="1" ht="272.39999999999998" customHeight="1">
      <c r="A361" s="57">
        <v>16</v>
      </c>
      <c r="B361" s="136"/>
      <c r="C361" s="51" t="s">
        <v>25</v>
      </c>
      <c r="D361" s="52" t="s">
        <v>16</v>
      </c>
      <c r="E361" s="53">
        <f>E362+E363</f>
        <v>0</v>
      </c>
      <c r="F361" s="54">
        <f t="shared" ref="F361:M361" si="335">F362+F363</f>
        <v>0</v>
      </c>
      <c r="G361" s="55">
        <f t="shared" si="335"/>
        <v>0</v>
      </c>
      <c r="H361" s="56">
        <f t="shared" ref="H361" si="336">H362+H363</f>
        <v>0</v>
      </c>
      <c r="I361" s="56">
        <f t="shared" si="335"/>
        <v>0</v>
      </c>
      <c r="J361" s="54">
        <f t="shared" si="335"/>
        <v>6675064</v>
      </c>
      <c r="K361" s="54">
        <f t="shared" si="335"/>
        <v>6675064</v>
      </c>
      <c r="L361" s="54">
        <f t="shared" si="335"/>
        <v>0</v>
      </c>
      <c r="M361" s="78">
        <f t="shared" si="335"/>
        <v>6675064</v>
      </c>
      <c r="N361" s="131" t="s">
        <v>2</v>
      </c>
      <c r="O361" s="163" t="s">
        <v>88</v>
      </c>
    </row>
    <row r="362" spans="1:15">
      <c r="B362" s="136"/>
      <c r="C362" s="9" t="s">
        <v>1</v>
      </c>
      <c r="D362" s="30" t="s">
        <v>2</v>
      </c>
      <c r="E362" s="140"/>
      <c r="F362" s="141"/>
      <c r="G362" s="142"/>
      <c r="H362" s="143"/>
      <c r="I362" s="143"/>
      <c r="J362" s="141"/>
      <c r="K362" s="141"/>
      <c r="L362" s="141"/>
      <c r="M362" s="144"/>
      <c r="N362" s="121"/>
      <c r="O362" s="164"/>
    </row>
    <row r="363" spans="1:15">
      <c r="B363" s="136"/>
      <c r="C363" s="9" t="s">
        <v>9</v>
      </c>
      <c r="D363" s="30" t="s">
        <v>2</v>
      </c>
      <c r="E363" s="20">
        <f t="shared" ref="E363:M363" si="337">E364+E365+E366</f>
        <v>0</v>
      </c>
      <c r="F363" s="5">
        <f t="shared" si="337"/>
        <v>0</v>
      </c>
      <c r="G363" s="21">
        <f t="shared" si="337"/>
        <v>0</v>
      </c>
      <c r="H363" s="14">
        <f t="shared" ref="H363" si="338">H364+H365+H366</f>
        <v>0</v>
      </c>
      <c r="I363" s="14">
        <f t="shared" si="337"/>
        <v>0</v>
      </c>
      <c r="J363" s="5">
        <f t="shared" si="337"/>
        <v>6675064</v>
      </c>
      <c r="K363" s="5">
        <f t="shared" si="337"/>
        <v>6675064</v>
      </c>
      <c r="L363" s="5">
        <f t="shared" si="337"/>
        <v>0</v>
      </c>
      <c r="M363" s="79">
        <f t="shared" si="337"/>
        <v>6675064</v>
      </c>
      <c r="N363" s="121" t="s">
        <v>2</v>
      </c>
      <c r="O363" s="164"/>
    </row>
    <row r="364" spans="1:15">
      <c r="B364" s="136"/>
      <c r="C364" s="10" t="s">
        <v>3</v>
      </c>
      <c r="D364" s="31" t="s">
        <v>2</v>
      </c>
      <c r="E364" s="22">
        <f>E374+E378+E381+E371+E368</f>
        <v>0</v>
      </c>
      <c r="F364" s="6">
        <f t="shared" ref="F364:M364" si="339">F374+F378+F381+F371+F368</f>
        <v>0</v>
      </c>
      <c r="G364" s="22">
        <f t="shared" si="339"/>
        <v>0</v>
      </c>
      <c r="H364" s="22">
        <f t="shared" ref="H364" si="340">H374+H378+H381+H371+H368</f>
        <v>0</v>
      </c>
      <c r="I364" s="22">
        <f t="shared" si="339"/>
        <v>0</v>
      </c>
      <c r="J364" s="6">
        <f t="shared" si="339"/>
        <v>6675064</v>
      </c>
      <c r="K364" s="6">
        <f t="shared" si="339"/>
        <v>6675064</v>
      </c>
      <c r="L364" s="6">
        <f t="shared" si="339"/>
        <v>0</v>
      </c>
      <c r="M364" s="22">
        <f t="shared" si="339"/>
        <v>6675064</v>
      </c>
      <c r="N364" s="122" t="s">
        <v>2</v>
      </c>
      <c r="O364" s="164"/>
    </row>
    <row r="365" spans="1:15" s="1" customFormat="1" hidden="1">
      <c r="A365" s="146"/>
      <c r="B365" s="136"/>
      <c r="C365" s="10" t="s">
        <v>4</v>
      </c>
      <c r="D365" s="31" t="s">
        <v>2</v>
      </c>
      <c r="E365" s="22">
        <f>E375</f>
        <v>0</v>
      </c>
      <c r="F365" s="6">
        <f t="shared" ref="F365:M365" si="341">F375</f>
        <v>0</v>
      </c>
      <c r="G365" s="23">
        <f t="shared" si="341"/>
        <v>0</v>
      </c>
      <c r="H365" s="15">
        <f t="shared" ref="H365" si="342">H375</f>
        <v>0</v>
      </c>
      <c r="I365" s="15">
        <f t="shared" si="341"/>
        <v>0</v>
      </c>
      <c r="J365" s="6">
        <f t="shared" si="341"/>
        <v>0</v>
      </c>
      <c r="K365" s="6">
        <f t="shared" si="341"/>
        <v>0</v>
      </c>
      <c r="L365" s="6">
        <f t="shared" si="341"/>
        <v>0</v>
      </c>
      <c r="M365" s="80">
        <f t="shared" si="341"/>
        <v>0</v>
      </c>
      <c r="N365" s="122" t="s">
        <v>2</v>
      </c>
      <c r="O365" s="204"/>
    </row>
    <row r="366" spans="1:15" ht="26.4">
      <c r="B366" s="136"/>
      <c r="C366" s="45" t="s">
        <v>5</v>
      </c>
      <c r="D366" s="46" t="s">
        <v>2</v>
      </c>
      <c r="E366" s="47">
        <f>E376+E379+E382+E369+E372</f>
        <v>0</v>
      </c>
      <c r="F366" s="48">
        <f t="shared" ref="F366:M366" si="343">F376+F379+F382+F369+F372</f>
        <v>0</v>
      </c>
      <c r="G366" s="49">
        <f t="shared" si="343"/>
        <v>0</v>
      </c>
      <c r="H366" s="50">
        <f t="shared" ref="H366" si="344">H376+H379+H382+H369+H372</f>
        <v>0</v>
      </c>
      <c r="I366" s="50">
        <f t="shared" si="343"/>
        <v>0</v>
      </c>
      <c r="J366" s="48">
        <f t="shared" si="343"/>
        <v>0</v>
      </c>
      <c r="K366" s="48">
        <f t="shared" si="343"/>
        <v>0</v>
      </c>
      <c r="L366" s="48">
        <f t="shared" si="343"/>
        <v>0</v>
      </c>
      <c r="M366" s="81">
        <f t="shared" si="343"/>
        <v>0</v>
      </c>
      <c r="N366" s="123" t="s">
        <v>2</v>
      </c>
      <c r="O366" s="164"/>
    </row>
    <row r="367" spans="1:15" s="1" customFormat="1" hidden="1">
      <c r="A367" s="2"/>
      <c r="B367" s="134" t="s">
        <v>2</v>
      </c>
      <c r="C367" s="32" t="s">
        <v>38</v>
      </c>
      <c r="D367" s="33" t="s">
        <v>2</v>
      </c>
      <c r="E367" s="34">
        <f t="shared" ref="E367:M367" si="345">E368+E369</f>
        <v>0</v>
      </c>
      <c r="F367" s="35">
        <f t="shared" si="345"/>
        <v>0</v>
      </c>
      <c r="G367" s="36">
        <f t="shared" si="345"/>
        <v>0</v>
      </c>
      <c r="H367" s="37">
        <f t="shared" ref="H367" si="346">H368+H369</f>
        <v>0</v>
      </c>
      <c r="I367" s="37">
        <f t="shared" si="345"/>
        <v>0</v>
      </c>
      <c r="J367" s="35">
        <f t="shared" si="345"/>
        <v>0</v>
      </c>
      <c r="K367" s="35">
        <f t="shared" si="345"/>
        <v>0</v>
      </c>
      <c r="L367" s="35">
        <f t="shared" si="345"/>
        <v>0</v>
      </c>
      <c r="M367" s="88">
        <f t="shared" si="345"/>
        <v>0</v>
      </c>
      <c r="N367" s="128" t="s">
        <v>2</v>
      </c>
      <c r="O367" s="205"/>
    </row>
    <row r="368" spans="1:15" s="1" customFormat="1" hidden="1">
      <c r="A368" s="2"/>
      <c r="B368" s="134" t="s">
        <v>2</v>
      </c>
      <c r="C368" s="11" t="s">
        <v>3</v>
      </c>
      <c r="D368" s="28"/>
      <c r="E368" s="24"/>
      <c r="F368" s="7"/>
      <c r="G368" s="25"/>
      <c r="H368" s="16"/>
      <c r="I368" s="16"/>
      <c r="J368" s="7"/>
      <c r="K368" s="7"/>
      <c r="L368" s="7"/>
      <c r="M368" s="87"/>
      <c r="N368" s="129"/>
      <c r="O368" s="205"/>
    </row>
    <row r="369" spans="1:15" s="1" customFormat="1" ht="26.4" hidden="1">
      <c r="A369" s="2"/>
      <c r="B369" s="134" t="s">
        <v>2</v>
      </c>
      <c r="C369" s="11" t="s">
        <v>5</v>
      </c>
      <c r="D369" s="28"/>
      <c r="E369" s="24"/>
      <c r="F369" s="7"/>
      <c r="G369" s="25"/>
      <c r="H369" s="16"/>
      <c r="I369" s="16"/>
      <c r="J369" s="7"/>
      <c r="K369" s="7"/>
      <c r="L369" s="7"/>
      <c r="M369" s="87"/>
      <c r="N369" s="129"/>
      <c r="O369" s="205"/>
    </row>
    <row r="370" spans="1:15" s="1" customFormat="1" hidden="1">
      <c r="A370" s="2"/>
      <c r="B370" s="134" t="s">
        <v>2</v>
      </c>
      <c r="C370" s="32" t="s">
        <v>37</v>
      </c>
      <c r="D370" s="33" t="s">
        <v>2</v>
      </c>
      <c r="E370" s="34">
        <f t="shared" ref="E370:M370" si="347">E371+E372</f>
        <v>0</v>
      </c>
      <c r="F370" s="35">
        <f t="shared" si="347"/>
        <v>0</v>
      </c>
      <c r="G370" s="36">
        <f t="shared" si="347"/>
        <v>0</v>
      </c>
      <c r="H370" s="37">
        <f t="shared" ref="H370" si="348">H371+H372</f>
        <v>0</v>
      </c>
      <c r="I370" s="37">
        <f t="shared" si="347"/>
        <v>0</v>
      </c>
      <c r="J370" s="35">
        <f t="shared" si="347"/>
        <v>0</v>
      </c>
      <c r="K370" s="35">
        <f t="shared" si="347"/>
        <v>0</v>
      </c>
      <c r="L370" s="35">
        <f t="shared" si="347"/>
        <v>0</v>
      </c>
      <c r="M370" s="88">
        <f t="shared" si="347"/>
        <v>0</v>
      </c>
      <c r="N370" s="128" t="s">
        <v>2</v>
      </c>
      <c r="O370" s="205"/>
    </row>
    <row r="371" spans="1:15" s="1" customFormat="1" hidden="1">
      <c r="A371" s="2"/>
      <c r="B371" s="134" t="s">
        <v>2</v>
      </c>
      <c r="C371" s="11" t="s">
        <v>3</v>
      </c>
      <c r="D371" s="28"/>
      <c r="E371" s="24"/>
      <c r="F371" s="7"/>
      <c r="G371" s="25"/>
      <c r="H371" s="16"/>
      <c r="I371" s="16"/>
      <c r="J371" s="7"/>
      <c r="K371" s="7"/>
      <c r="L371" s="7"/>
      <c r="M371" s="87"/>
      <c r="N371" s="129"/>
      <c r="O371" s="205"/>
    </row>
    <row r="372" spans="1:15" s="1" customFormat="1" ht="26.4" hidden="1">
      <c r="A372" s="2"/>
      <c r="B372" s="134" t="s">
        <v>2</v>
      </c>
      <c r="C372" s="11" t="s">
        <v>5</v>
      </c>
      <c r="D372" s="28"/>
      <c r="E372" s="24"/>
      <c r="F372" s="7"/>
      <c r="G372" s="25"/>
      <c r="H372" s="16"/>
      <c r="I372" s="16"/>
      <c r="J372" s="7"/>
      <c r="K372" s="7"/>
      <c r="L372" s="7"/>
      <c r="M372" s="87"/>
      <c r="N372" s="129"/>
      <c r="O372" s="205"/>
    </row>
    <row r="373" spans="1:15">
      <c r="B373" s="136"/>
      <c r="C373" s="39" t="s">
        <v>6</v>
      </c>
      <c r="D373" s="40" t="s">
        <v>2</v>
      </c>
      <c r="E373" s="41">
        <f t="shared" ref="E373:M373" si="349">E374+E375+E376</f>
        <v>0</v>
      </c>
      <c r="F373" s="42">
        <f t="shared" si="349"/>
        <v>0</v>
      </c>
      <c r="G373" s="43">
        <f t="shared" si="349"/>
        <v>0</v>
      </c>
      <c r="H373" s="44">
        <f t="shared" ref="H373" si="350">H374+H375+H376</f>
        <v>0</v>
      </c>
      <c r="I373" s="44">
        <f t="shared" si="349"/>
        <v>0</v>
      </c>
      <c r="J373" s="42">
        <f t="shared" si="349"/>
        <v>6675064</v>
      </c>
      <c r="K373" s="42">
        <f t="shared" si="349"/>
        <v>6675064</v>
      </c>
      <c r="L373" s="42">
        <f t="shared" si="349"/>
        <v>0</v>
      </c>
      <c r="M373" s="86">
        <f t="shared" si="349"/>
        <v>6675064</v>
      </c>
      <c r="N373" s="132" t="s">
        <v>2</v>
      </c>
      <c r="O373" s="164"/>
    </row>
    <row r="374" spans="1:15" ht="59.4" customHeight="1">
      <c r="B374" s="136"/>
      <c r="C374" s="11" t="s">
        <v>3</v>
      </c>
      <c r="D374" s="28" t="s">
        <v>30</v>
      </c>
      <c r="E374" s="24">
        <v>0</v>
      </c>
      <c r="F374" s="7"/>
      <c r="G374" s="25"/>
      <c r="H374" s="16"/>
      <c r="I374" s="16">
        <v>0</v>
      </c>
      <c r="J374" s="16">
        <v>6675064</v>
      </c>
      <c r="K374" s="16">
        <v>6675064</v>
      </c>
      <c r="L374" s="16">
        <v>0</v>
      </c>
      <c r="M374" s="16">
        <f>K374</f>
        <v>6675064</v>
      </c>
      <c r="N374" s="139" t="s">
        <v>2</v>
      </c>
      <c r="O374" s="164"/>
    </row>
    <row r="375" spans="1:15" s="1" customFormat="1" hidden="1">
      <c r="A375" s="146"/>
      <c r="B375" s="136"/>
      <c r="C375" s="11" t="s">
        <v>4</v>
      </c>
      <c r="D375" s="28"/>
      <c r="E375" s="24"/>
      <c r="F375" s="7"/>
      <c r="G375" s="25"/>
      <c r="H375" s="16"/>
      <c r="I375" s="16"/>
      <c r="J375" s="7"/>
      <c r="K375" s="7"/>
      <c r="L375" s="7"/>
      <c r="M375" s="87"/>
      <c r="N375" s="139" t="s">
        <v>2</v>
      </c>
      <c r="O375" s="204"/>
    </row>
    <row r="376" spans="1:15" ht="35.4" customHeight="1" thickBot="1">
      <c r="B376" s="136"/>
      <c r="C376" s="11" t="s">
        <v>5</v>
      </c>
      <c r="D376" s="28"/>
      <c r="E376" s="24">
        <v>0</v>
      </c>
      <c r="F376" s="7">
        <v>0</v>
      </c>
      <c r="G376" s="25">
        <v>0</v>
      </c>
      <c r="H376" s="16">
        <v>0</v>
      </c>
      <c r="I376" s="16">
        <v>0</v>
      </c>
      <c r="J376" s="7">
        <v>0</v>
      </c>
      <c r="K376" s="7">
        <v>0</v>
      </c>
      <c r="L376" s="7">
        <v>0</v>
      </c>
      <c r="M376" s="87">
        <v>0</v>
      </c>
      <c r="N376" s="139" t="s">
        <v>2</v>
      </c>
      <c r="O376" s="164"/>
    </row>
    <row r="377" spans="1:15" s="1" customFormat="1" ht="16.2" hidden="1" thickBot="1">
      <c r="A377" s="2"/>
      <c r="B377" s="134" t="s">
        <v>2</v>
      </c>
      <c r="C377" s="32" t="s">
        <v>7</v>
      </c>
      <c r="D377" s="33" t="s">
        <v>2</v>
      </c>
      <c r="E377" s="34">
        <f t="shared" ref="E377:M377" si="351">E378+E379</f>
        <v>0</v>
      </c>
      <c r="F377" s="35">
        <f t="shared" si="351"/>
        <v>0</v>
      </c>
      <c r="G377" s="36">
        <f t="shared" si="351"/>
        <v>0</v>
      </c>
      <c r="H377" s="37">
        <f t="shared" ref="H377" si="352">H378+H379</f>
        <v>0</v>
      </c>
      <c r="I377" s="37">
        <f t="shared" si="351"/>
        <v>0</v>
      </c>
      <c r="J377" s="35">
        <f t="shared" si="351"/>
        <v>0</v>
      </c>
      <c r="K377" s="35">
        <f t="shared" si="351"/>
        <v>0</v>
      </c>
      <c r="L377" s="35">
        <f t="shared" si="351"/>
        <v>0</v>
      </c>
      <c r="M377" s="88">
        <f t="shared" si="351"/>
        <v>0</v>
      </c>
      <c r="N377" s="128" t="s">
        <v>2</v>
      </c>
      <c r="O377" s="205"/>
    </row>
    <row r="378" spans="1:15" s="1" customFormat="1" ht="16.2" hidden="1" thickBot="1">
      <c r="A378" s="2"/>
      <c r="B378" s="134" t="s">
        <v>2</v>
      </c>
      <c r="C378" s="11" t="s">
        <v>3</v>
      </c>
      <c r="D378" s="28"/>
      <c r="E378" s="24"/>
      <c r="F378" s="7"/>
      <c r="G378" s="25"/>
      <c r="H378" s="16"/>
      <c r="I378" s="16"/>
      <c r="J378" s="7"/>
      <c r="K378" s="7"/>
      <c r="L378" s="7"/>
      <c r="M378" s="87"/>
      <c r="N378" s="129"/>
      <c r="O378" s="205"/>
    </row>
    <row r="379" spans="1:15" s="1" customFormat="1" ht="27" hidden="1" thickBot="1">
      <c r="A379" s="2"/>
      <c r="B379" s="134" t="s">
        <v>2</v>
      </c>
      <c r="C379" s="11" t="s">
        <v>5</v>
      </c>
      <c r="D379" s="28"/>
      <c r="E379" s="24"/>
      <c r="F379" s="7"/>
      <c r="G379" s="25"/>
      <c r="H379" s="16"/>
      <c r="I379" s="16"/>
      <c r="J379" s="7"/>
      <c r="K379" s="7"/>
      <c r="L379" s="7"/>
      <c r="M379" s="87"/>
      <c r="N379" s="129"/>
      <c r="O379" s="205"/>
    </row>
    <row r="380" spans="1:15" s="1" customFormat="1" ht="16.2" hidden="1" thickBot="1">
      <c r="A380" s="2"/>
      <c r="B380" s="134" t="s">
        <v>2</v>
      </c>
      <c r="C380" s="38" t="s">
        <v>8</v>
      </c>
      <c r="D380" s="33" t="s">
        <v>2</v>
      </c>
      <c r="E380" s="34">
        <f t="shared" ref="E380:M380" si="353">E381+E382</f>
        <v>0</v>
      </c>
      <c r="F380" s="35">
        <f t="shared" si="353"/>
        <v>0</v>
      </c>
      <c r="G380" s="36">
        <f t="shared" si="353"/>
        <v>0</v>
      </c>
      <c r="H380" s="37">
        <f t="shared" ref="H380" si="354">H381+H382</f>
        <v>0</v>
      </c>
      <c r="I380" s="37">
        <f t="shared" si="353"/>
        <v>0</v>
      </c>
      <c r="J380" s="35">
        <f t="shared" si="353"/>
        <v>0</v>
      </c>
      <c r="K380" s="35">
        <f t="shared" si="353"/>
        <v>0</v>
      </c>
      <c r="L380" s="35">
        <f t="shared" si="353"/>
        <v>0</v>
      </c>
      <c r="M380" s="88">
        <f t="shared" si="353"/>
        <v>0</v>
      </c>
      <c r="N380" s="128" t="s">
        <v>2</v>
      </c>
      <c r="O380" s="205"/>
    </row>
    <row r="381" spans="1:15" s="1" customFormat="1" ht="16.2" hidden="1" thickBot="1">
      <c r="A381" s="2"/>
      <c r="B381" s="134" t="s">
        <v>2</v>
      </c>
      <c r="C381" s="11" t="s">
        <v>3</v>
      </c>
      <c r="D381" s="28"/>
      <c r="E381" s="24"/>
      <c r="F381" s="7"/>
      <c r="G381" s="25"/>
      <c r="H381" s="16"/>
      <c r="I381" s="16"/>
      <c r="J381" s="7"/>
      <c r="K381" s="7"/>
      <c r="L381" s="7"/>
      <c r="M381" s="87"/>
      <c r="N381" s="129"/>
      <c r="O381" s="205"/>
    </row>
    <row r="382" spans="1:15" s="1" customFormat="1" ht="27" hidden="1" thickBot="1">
      <c r="A382" s="2"/>
      <c r="B382" s="134" t="s">
        <v>2</v>
      </c>
      <c r="C382" s="12" t="s">
        <v>5</v>
      </c>
      <c r="D382" s="29"/>
      <c r="E382" s="26"/>
      <c r="F382" s="8"/>
      <c r="G382" s="27"/>
      <c r="H382" s="17"/>
      <c r="I382" s="17"/>
      <c r="J382" s="8"/>
      <c r="K382" s="8"/>
      <c r="L382" s="8"/>
      <c r="M382" s="89"/>
      <c r="N382" s="130"/>
      <c r="O382" s="206"/>
    </row>
    <row r="383" spans="1:15" s="57" customFormat="1" ht="114" customHeight="1">
      <c r="A383" s="57">
        <v>17</v>
      </c>
      <c r="B383" s="136"/>
      <c r="C383" s="51" t="s">
        <v>46</v>
      </c>
      <c r="D383" s="52" t="s">
        <v>16</v>
      </c>
      <c r="E383" s="53">
        <f>E384+E385</f>
        <v>348400</v>
      </c>
      <c r="F383" s="54">
        <f t="shared" ref="F383:M383" si="355">F384+F385</f>
        <v>212100</v>
      </c>
      <c r="G383" s="55">
        <f t="shared" si="355"/>
        <v>150000</v>
      </c>
      <c r="H383" s="56">
        <f t="shared" ref="H383" si="356">H384+H385</f>
        <v>0</v>
      </c>
      <c r="I383" s="56">
        <f t="shared" si="355"/>
        <v>0</v>
      </c>
      <c r="J383" s="54">
        <f t="shared" si="355"/>
        <v>60500</v>
      </c>
      <c r="K383" s="54">
        <f t="shared" si="355"/>
        <v>60500</v>
      </c>
      <c r="L383" s="54">
        <f t="shared" si="355"/>
        <v>0</v>
      </c>
      <c r="M383" s="78">
        <f t="shared" si="355"/>
        <v>60500</v>
      </c>
      <c r="N383" s="131" t="s">
        <v>2</v>
      </c>
      <c r="O383" s="163" t="s">
        <v>86</v>
      </c>
    </row>
    <row r="384" spans="1:15">
      <c r="B384" s="136"/>
      <c r="C384" s="9" t="s">
        <v>1</v>
      </c>
      <c r="D384" s="30" t="s">
        <v>2</v>
      </c>
      <c r="E384" s="140"/>
      <c r="F384" s="141"/>
      <c r="G384" s="142"/>
      <c r="H384" s="143"/>
      <c r="I384" s="143"/>
      <c r="J384" s="141"/>
      <c r="K384" s="141"/>
      <c r="L384" s="141"/>
      <c r="M384" s="144"/>
      <c r="N384" s="145" t="s">
        <v>2</v>
      </c>
      <c r="O384" s="164"/>
    </row>
    <row r="385" spans="1:20">
      <c r="B385" s="136"/>
      <c r="C385" s="9" t="s">
        <v>9</v>
      </c>
      <c r="D385" s="30" t="s">
        <v>2</v>
      </c>
      <c r="E385" s="20">
        <f t="shared" ref="E385:M385" si="357">E386+E387+E388</f>
        <v>348400</v>
      </c>
      <c r="F385" s="5">
        <f t="shared" si="357"/>
        <v>212100</v>
      </c>
      <c r="G385" s="21">
        <f t="shared" si="357"/>
        <v>150000</v>
      </c>
      <c r="H385" s="14">
        <f t="shared" ref="H385" si="358">H386+H387+H388</f>
        <v>0</v>
      </c>
      <c r="I385" s="14">
        <f t="shared" si="357"/>
        <v>0</v>
      </c>
      <c r="J385" s="5">
        <f t="shared" si="357"/>
        <v>60500</v>
      </c>
      <c r="K385" s="5">
        <f t="shared" si="357"/>
        <v>60500</v>
      </c>
      <c r="L385" s="5">
        <f t="shared" si="357"/>
        <v>0</v>
      </c>
      <c r="M385" s="79">
        <f t="shared" si="357"/>
        <v>60500</v>
      </c>
      <c r="N385" s="121" t="s">
        <v>2</v>
      </c>
      <c r="O385" s="164"/>
    </row>
    <row r="386" spans="1:20">
      <c r="B386" s="136"/>
      <c r="C386" s="10" t="s">
        <v>3</v>
      </c>
      <c r="D386" s="31" t="s">
        <v>2</v>
      </c>
      <c r="E386" s="22">
        <f t="shared" ref="E386:M386" si="359">E396+E401+E404+E393+E390</f>
        <v>0</v>
      </c>
      <c r="F386" s="6">
        <f t="shared" si="359"/>
        <v>0</v>
      </c>
      <c r="G386" s="22">
        <f t="shared" si="359"/>
        <v>0</v>
      </c>
      <c r="H386" s="22">
        <f t="shared" si="359"/>
        <v>0</v>
      </c>
      <c r="I386" s="22">
        <f t="shared" si="359"/>
        <v>0</v>
      </c>
      <c r="J386" s="6">
        <f t="shared" si="359"/>
        <v>60500</v>
      </c>
      <c r="K386" s="6">
        <f t="shared" si="359"/>
        <v>60500</v>
      </c>
      <c r="L386" s="6">
        <f t="shared" si="359"/>
        <v>0</v>
      </c>
      <c r="M386" s="22">
        <f t="shared" si="359"/>
        <v>60500</v>
      </c>
      <c r="N386" s="122" t="s">
        <v>2</v>
      </c>
      <c r="O386" s="164"/>
    </row>
    <row r="387" spans="1:20" s="1" customFormat="1" hidden="1">
      <c r="A387" s="146"/>
      <c r="B387" s="136"/>
      <c r="C387" s="10" t="s">
        <v>4</v>
      </c>
      <c r="D387" s="31" t="s">
        <v>2</v>
      </c>
      <c r="E387" s="22">
        <f>E397</f>
        <v>0</v>
      </c>
      <c r="F387" s="6">
        <f t="shared" ref="F387:M387" si="360">F397</f>
        <v>0</v>
      </c>
      <c r="G387" s="23">
        <f t="shared" si="360"/>
        <v>0</v>
      </c>
      <c r="H387" s="15">
        <f t="shared" ref="H387" si="361">H397</f>
        <v>0</v>
      </c>
      <c r="I387" s="15">
        <f t="shared" si="360"/>
        <v>0</v>
      </c>
      <c r="J387" s="6">
        <f t="shared" si="360"/>
        <v>0</v>
      </c>
      <c r="K387" s="6">
        <f t="shared" si="360"/>
        <v>0</v>
      </c>
      <c r="L387" s="6">
        <f t="shared" si="360"/>
        <v>0</v>
      </c>
      <c r="M387" s="80">
        <f t="shared" si="360"/>
        <v>0</v>
      </c>
      <c r="N387" s="122" t="s">
        <v>2</v>
      </c>
      <c r="O387" s="204"/>
    </row>
    <row r="388" spans="1:20" ht="15" customHeight="1">
      <c r="B388" s="136"/>
      <c r="C388" s="45" t="s">
        <v>5</v>
      </c>
      <c r="D388" s="46" t="s">
        <v>2</v>
      </c>
      <c r="E388" s="47">
        <f>E399+E402+E405+E391+E394+E398</f>
        <v>348400</v>
      </c>
      <c r="F388" s="47">
        <f>F399+F402+F405+F391+F394+F398</f>
        <v>212100</v>
      </c>
      <c r="G388" s="47">
        <f>G399+G402+G405+G391+G394+G398</f>
        <v>150000</v>
      </c>
      <c r="H388" s="50">
        <f t="shared" ref="H388:M388" si="362">H399+H402+H405+H391+H394</f>
        <v>0</v>
      </c>
      <c r="I388" s="50">
        <f t="shared" si="362"/>
        <v>0</v>
      </c>
      <c r="J388" s="48">
        <f t="shared" si="362"/>
        <v>0</v>
      </c>
      <c r="K388" s="48">
        <f t="shared" si="362"/>
        <v>0</v>
      </c>
      <c r="L388" s="48">
        <f t="shared" si="362"/>
        <v>0</v>
      </c>
      <c r="M388" s="81">
        <f t="shared" si="362"/>
        <v>0</v>
      </c>
      <c r="N388" s="123" t="s">
        <v>2</v>
      </c>
      <c r="O388" s="164"/>
    </row>
    <row r="389" spans="1:20" s="1" customFormat="1" ht="14.4" hidden="1" customHeight="1">
      <c r="A389" s="2"/>
      <c r="B389" s="134" t="s">
        <v>2</v>
      </c>
      <c r="C389" s="32" t="s">
        <v>38</v>
      </c>
      <c r="D389" s="33" t="s">
        <v>2</v>
      </c>
      <c r="E389" s="34">
        <f t="shared" ref="E389:M389" si="363">E390+E391</f>
        <v>0</v>
      </c>
      <c r="F389" s="35">
        <f t="shared" si="363"/>
        <v>0</v>
      </c>
      <c r="G389" s="36">
        <f t="shared" si="363"/>
        <v>0</v>
      </c>
      <c r="H389" s="37">
        <f t="shared" ref="H389" si="364">H390+H391</f>
        <v>0</v>
      </c>
      <c r="I389" s="37">
        <f t="shared" si="363"/>
        <v>0</v>
      </c>
      <c r="J389" s="35">
        <f t="shared" si="363"/>
        <v>0</v>
      </c>
      <c r="K389" s="35">
        <f t="shared" si="363"/>
        <v>0</v>
      </c>
      <c r="L389" s="35">
        <f t="shared" si="363"/>
        <v>0</v>
      </c>
      <c r="M389" s="88">
        <f t="shared" si="363"/>
        <v>0</v>
      </c>
      <c r="N389" s="128" t="s">
        <v>2</v>
      </c>
      <c r="O389" s="165"/>
    </row>
    <row r="390" spans="1:20" s="1" customFormat="1" hidden="1">
      <c r="A390" s="2"/>
      <c r="B390" s="134" t="s">
        <v>2</v>
      </c>
      <c r="C390" s="11" t="s">
        <v>3</v>
      </c>
      <c r="D390" s="28"/>
      <c r="E390" s="24"/>
      <c r="F390" s="7"/>
      <c r="G390" s="25"/>
      <c r="H390" s="16"/>
      <c r="I390" s="16"/>
      <c r="J390" s="7"/>
      <c r="K390" s="7"/>
      <c r="L390" s="7"/>
      <c r="M390" s="87"/>
      <c r="N390" s="129"/>
      <c r="O390" s="165"/>
    </row>
    <row r="391" spans="1:20" s="1" customFormat="1" ht="26.4" hidden="1">
      <c r="A391" s="2"/>
      <c r="B391" s="134" t="s">
        <v>2</v>
      </c>
      <c r="C391" s="11" t="s">
        <v>5</v>
      </c>
      <c r="D391" s="28"/>
      <c r="E391" s="24"/>
      <c r="F391" s="7"/>
      <c r="G391" s="25"/>
      <c r="H391" s="16"/>
      <c r="I391" s="16"/>
      <c r="J391" s="7"/>
      <c r="K391" s="7"/>
      <c r="L391" s="7"/>
      <c r="M391" s="87"/>
      <c r="N391" s="129"/>
      <c r="O391" s="165"/>
    </row>
    <row r="392" spans="1:20" s="1" customFormat="1" hidden="1">
      <c r="A392" s="2"/>
      <c r="B392" s="134" t="s">
        <v>2</v>
      </c>
      <c r="C392" s="32" t="s">
        <v>37</v>
      </c>
      <c r="D392" s="33" t="s">
        <v>2</v>
      </c>
      <c r="E392" s="34">
        <f t="shared" ref="E392:M392" si="365">E393+E394</f>
        <v>0</v>
      </c>
      <c r="F392" s="35">
        <f t="shared" si="365"/>
        <v>0</v>
      </c>
      <c r="G392" s="36">
        <f t="shared" si="365"/>
        <v>0</v>
      </c>
      <c r="H392" s="37">
        <f t="shared" ref="H392" si="366">H393+H394</f>
        <v>0</v>
      </c>
      <c r="I392" s="37">
        <f t="shared" si="365"/>
        <v>0</v>
      </c>
      <c r="J392" s="35">
        <f t="shared" si="365"/>
        <v>0</v>
      </c>
      <c r="K392" s="35">
        <f t="shared" si="365"/>
        <v>0</v>
      </c>
      <c r="L392" s="35">
        <f t="shared" si="365"/>
        <v>0</v>
      </c>
      <c r="M392" s="88">
        <f t="shared" si="365"/>
        <v>0</v>
      </c>
      <c r="N392" s="128" t="s">
        <v>2</v>
      </c>
      <c r="O392" s="165"/>
    </row>
    <row r="393" spans="1:20" s="1" customFormat="1" hidden="1">
      <c r="A393" s="2"/>
      <c r="B393" s="134" t="s">
        <v>2</v>
      </c>
      <c r="C393" s="11" t="s">
        <v>3</v>
      </c>
      <c r="D393" s="28"/>
      <c r="E393" s="24"/>
      <c r="F393" s="7"/>
      <c r="G393" s="25"/>
      <c r="H393" s="16"/>
      <c r="I393" s="16"/>
      <c r="J393" s="7"/>
      <c r="K393" s="7"/>
      <c r="L393" s="7"/>
      <c r="M393" s="87"/>
      <c r="N393" s="129"/>
      <c r="O393" s="165"/>
    </row>
    <row r="394" spans="1:20" s="1" customFormat="1" ht="26.4" hidden="1">
      <c r="A394" s="2"/>
      <c r="B394" s="134" t="s">
        <v>2</v>
      </c>
      <c r="C394" s="11" t="s">
        <v>5</v>
      </c>
      <c r="D394" s="28"/>
      <c r="E394" s="24"/>
      <c r="F394" s="7"/>
      <c r="G394" s="25"/>
      <c r="H394" s="16"/>
      <c r="I394" s="16"/>
      <c r="J394" s="7"/>
      <c r="K394" s="7"/>
      <c r="L394" s="7"/>
      <c r="M394" s="87"/>
      <c r="N394" s="129"/>
      <c r="O394" s="165"/>
    </row>
    <row r="395" spans="1:20">
      <c r="B395" s="136"/>
      <c r="C395" s="39" t="s">
        <v>6</v>
      </c>
      <c r="D395" s="40" t="s">
        <v>2</v>
      </c>
      <c r="E395" s="41">
        <f t="shared" ref="E395:M395" si="367">E396+E397+E399+E398</f>
        <v>348400</v>
      </c>
      <c r="F395" s="41">
        <f t="shared" si="367"/>
        <v>212100</v>
      </c>
      <c r="G395" s="41">
        <f t="shared" si="367"/>
        <v>150000</v>
      </c>
      <c r="H395" s="41">
        <f t="shared" si="367"/>
        <v>0</v>
      </c>
      <c r="I395" s="41">
        <f t="shared" si="367"/>
        <v>0</v>
      </c>
      <c r="J395" s="41">
        <f t="shared" si="367"/>
        <v>60500</v>
      </c>
      <c r="K395" s="41">
        <f t="shared" si="367"/>
        <v>60500</v>
      </c>
      <c r="L395" s="41">
        <f t="shared" si="367"/>
        <v>0</v>
      </c>
      <c r="M395" s="41">
        <f t="shared" si="367"/>
        <v>60500</v>
      </c>
      <c r="N395" s="132" t="s">
        <v>2</v>
      </c>
      <c r="O395" s="164"/>
    </row>
    <row r="396" spans="1:20" ht="131.1" customHeight="1">
      <c r="B396" s="136"/>
      <c r="C396" s="11" t="s">
        <v>3</v>
      </c>
      <c r="D396" s="28" t="s">
        <v>82</v>
      </c>
      <c r="E396" s="24"/>
      <c r="F396" s="7"/>
      <c r="G396" s="25"/>
      <c r="H396" s="7"/>
      <c r="I396" s="7"/>
      <c r="J396" s="7">
        <f>E398+F398</f>
        <v>60500</v>
      </c>
      <c r="K396" s="7">
        <v>60500</v>
      </c>
      <c r="L396" s="7"/>
      <c r="M396" s="87">
        <f>K396</f>
        <v>60500</v>
      </c>
      <c r="N396" s="139"/>
      <c r="O396" s="164"/>
    </row>
    <row r="397" spans="1:20" s="1" customFormat="1" hidden="1">
      <c r="A397" s="146"/>
      <c r="B397" s="136"/>
      <c r="C397" s="11" t="s">
        <v>4</v>
      </c>
      <c r="D397" s="28"/>
      <c r="E397" s="24"/>
      <c r="F397" s="7"/>
      <c r="G397" s="25"/>
      <c r="H397" s="16"/>
      <c r="I397" s="16"/>
      <c r="J397" s="7"/>
      <c r="K397" s="7"/>
      <c r="L397" s="7"/>
      <c r="M397" s="87"/>
      <c r="N397" s="139"/>
      <c r="O397" s="204"/>
    </row>
    <row r="398" spans="1:20" ht="49.5" customHeight="1">
      <c r="B398" s="136"/>
      <c r="C398" s="11" t="s">
        <v>5</v>
      </c>
      <c r="D398" s="28" t="s">
        <v>39</v>
      </c>
      <c r="E398" s="24">
        <f>60500*0.8</f>
        <v>48400</v>
      </c>
      <c r="F398" s="7">
        <f>60500-E398</f>
        <v>12100</v>
      </c>
      <c r="G398" s="25"/>
      <c r="H398" s="16"/>
      <c r="I398" s="16"/>
      <c r="J398" s="7"/>
      <c r="K398" s="7"/>
      <c r="L398" s="7"/>
      <c r="M398" s="87"/>
      <c r="N398" s="139">
        <v>2025</v>
      </c>
      <c r="O398" s="164"/>
      <c r="P398" s="202"/>
      <c r="Q398" s="203"/>
      <c r="R398" s="203"/>
      <c r="S398" s="203"/>
      <c r="T398" s="203"/>
    </row>
    <row r="399" spans="1:20" ht="56.1" customHeight="1" thickBot="1">
      <c r="B399" s="136"/>
      <c r="C399" s="11" t="s">
        <v>5</v>
      </c>
      <c r="D399" s="28" t="s">
        <v>40</v>
      </c>
      <c r="E399" s="24">
        <v>300000</v>
      </c>
      <c r="F399" s="7">
        <v>200000</v>
      </c>
      <c r="G399" s="25">
        <v>150000</v>
      </c>
      <c r="H399" s="16">
        <v>0</v>
      </c>
      <c r="I399" s="16">
        <v>0</v>
      </c>
      <c r="J399" s="7">
        <v>0</v>
      </c>
      <c r="K399" s="7">
        <v>0</v>
      </c>
      <c r="L399" s="7">
        <v>0</v>
      </c>
      <c r="M399" s="87">
        <v>0</v>
      </c>
      <c r="N399" s="139">
        <v>2027</v>
      </c>
      <c r="O399" s="164"/>
      <c r="P399" s="200"/>
      <c r="Q399" s="201"/>
      <c r="R399" s="201"/>
      <c r="S399" s="201"/>
      <c r="T399" s="201"/>
    </row>
    <row r="400" spans="1:20" s="1" customFormat="1" ht="16.2" hidden="1" thickBot="1">
      <c r="A400" s="2"/>
      <c r="B400" s="134" t="s">
        <v>2</v>
      </c>
      <c r="C400" s="32" t="s">
        <v>7</v>
      </c>
      <c r="D400" s="33" t="s">
        <v>2</v>
      </c>
      <c r="E400" s="34">
        <f t="shared" ref="E400:M400" si="368">E401+E402</f>
        <v>0</v>
      </c>
      <c r="F400" s="35">
        <f t="shared" si="368"/>
        <v>0</v>
      </c>
      <c r="G400" s="36">
        <f t="shared" si="368"/>
        <v>0</v>
      </c>
      <c r="H400" s="37">
        <f t="shared" ref="H400" si="369">H401+H402</f>
        <v>0</v>
      </c>
      <c r="I400" s="37">
        <f t="shared" si="368"/>
        <v>0</v>
      </c>
      <c r="J400" s="35">
        <f t="shared" si="368"/>
        <v>0</v>
      </c>
      <c r="K400" s="35">
        <f t="shared" si="368"/>
        <v>0</v>
      </c>
      <c r="L400" s="35">
        <f t="shared" si="368"/>
        <v>0</v>
      </c>
      <c r="M400" s="88">
        <f t="shared" si="368"/>
        <v>0</v>
      </c>
      <c r="N400" s="128" t="s">
        <v>2</v>
      </c>
      <c r="O400" s="165"/>
    </row>
    <row r="401" spans="1:15" s="1" customFormat="1" ht="16.2" hidden="1" thickBot="1">
      <c r="A401" s="2"/>
      <c r="B401" s="134" t="s">
        <v>2</v>
      </c>
      <c r="C401" s="11" t="s">
        <v>3</v>
      </c>
      <c r="D401" s="28"/>
      <c r="E401" s="24"/>
      <c r="F401" s="7"/>
      <c r="G401" s="25"/>
      <c r="H401" s="16"/>
      <c r="I401" s="16"/>
      <c r="J401" s="7"/>
      <c r="K401" s="7"/>
      <c r="L401" s="7"/>
      <c r="M401" s="87"/>
      <c r="N401" s="129"/>
      <c r="O401" s="165"/>
    </row>
    <row r="402" spans="1:15" s="1" customFormat="1" ht="27" hidden="1" thickBot="1">
      <c r="A402" s="2"/>
      <c r="B402" s="134" t="s">
        <v>2</v>
      </c>
      <c r="C402" s="11" t="s">
        <v>5</v>
      </c>
      <c r="D402" s="28"/>
      <c r="E402" s="24"/>
      <c r="F402" s="7"/>
      <c r="G402" s="25"/>
      <c r="H402" s="16"/>
      <c r="I402" s="16"/>
      <c r="J402" s="7"/>
      <c r="K402" s="7"/>
      <c r="L402" s="7"/>
      <c r="M402" s="87"/>
      <c r="N402" s="129"/>
      <c r="O402" s="165"/>
    </row>
    <row r="403" spans="1:15" s="1" customFormat="1" ht="16.2" hidden="1" thickBot="1">
      <c r="A403" s="2"/>
      <c r="B403" s="134" t="s">
        <v>2</v>
      </c>
      <c r="C403" s="38" t="s">
        <v>8</v>
      </c>
      <c r="D403" s="33" t="s">
        <v>2</v>
      </c>
      <c r="E403" s="34">
        <f t="shared" ref="E403:M403" si="370">E404+E405</f>
        <v>0</v>
      </c>
      <c r="F403" s="35">
        <f t="shared" si="370"/>
        <v>0</v>
      </c>
      <c r="G403" s="36">
        <f t="shared" si="370"/>
        <v>0</v>
      </c>
      <c r="H403" s="37">
        <f t="shared" ref="H403" si="371">H404+H405</f>
        <v>0</v>
      </c>
      <c r="I403" s="37">
        <f t="shared" si="370"/>
        <v>0</v>
      </c>
      <c r="J403" s="35">
        <f t="shared" si="370"/>
        <v>0</v>
      </c>
      <c r="K403" s="35">
        <f t="shared" si="370"/>
        <v>0</v>
      </c>
      <c r="L403" s="35">
        <f t="shared" si="370"/>
        <v>0</v>
      </c>
      <c r="M403" s="88">
        <f t="shared" si="370"/>
        <v>0</v>
      </c>
      <c r="N403" s="128" t="s">
        <v>2</v>
      </c>
      <c r="O403" s="165"/>
    </row>
    <row r="404" spans="1:15" s="1" customFormat="1" ht="16.2" hidden="1" thickBot="1">
      <c r="A404" s="2"/>
      <c r="B404" s="134" t="s">
        <v>2</v>
      </c>
      <c r="C404" s="11" t="s">
        <v>3</v>
      </c>
      <c r="D404" s="28"/>
      <c r="E404" s="24"/>
      <c r="F404" s="7"/>
      <c r="G404" s="25"/>
      <c r="H404" s="16"/>
      <c r="I404" s="16"/>
      <c r="J404" s="7"/>
      <c r="K404" s="7"/>
      <c r="L404" s="7"/>
      <c r="M404" s="87"/>
      <c r="N404" s="129"/>
      <c r="O404" s="165"/>
    </row>
    <row r="405" spans="1:15" s="1" customFormat="1" ht="27" hidden="1" thickBot="1">
      <c r="A405" s="2"/>
      <c r="B405" s="134" t="s">
        <v>2</v>
      </c>
      <c r="C405" s="12" t="s">
        <v>5</v>
      </c>
      <c r="D405" s="29"/>
      <c r="E405" s="26"/>
      <c r="F405" s="8"/>
      <c r="G405" s="27"/>
      <c r="H405" s="17"/>
      <c r="I405" s="17"/>
      <c r="J405" s="8"/>
      <c r="K405" s="8"/>
      <c r="L405" s="8"/>
      <c r="M405" s="89"/>
      <c r="N405" s="130"/>
      <c r="O405" s="166"/>
    </row>
    <row r="406" spans="1:15" s="58" customFormat="1" ht="47.4">
      <c r="A406" s="57">
        <v>18</v>
      </c>
      <c r="B406" s="136"/>
      <c r="C406" s="51" t="s">
        <v>47</v>
      </c>
      <c r="D406" s="52" t="s">
        <v>16</v>
      </c>
      <c r="E406" s="53">
        <f>E407+E408</f>
        <v>300000</v>
      </c>
      <c r="F406" s="54">
        <f t="shared" ref="F406:M406" si="372">F407+F408</f>
        <v>200000</v>
      </c>
      <c r="G406" s="55">
        <f t="shared" si="372"/>
        <v>150000</v>
      </c>
      <c r="H406" s="56">
        <f t="shared" ref="H406" si="373">H407+H408</f>
        <v>0</v>
      </c>
      <c r="I406" s="56">
        <f t="shared" si="372"/>
        <v>0</v>
      </c>
      <c r="J406" s="54">
        <f t="shared" si="372"/>
        <v>0</v>
      </c>
      <c r="K406" s="54">
        <f t="shared" si="372"/>
        <v>0</v>
      </c>
      <c r="L406" s="54">
        <f t="shared" si="372"/>
        <v>0</v>
      </c>
      <c r="M406" s="78">
        <f t="shared" si="372"/>
        <v>0</v>
      </c>
      <c r="N406" s="131" t="s">
        <v>2</v>
      </c>
      <c r="O406" s="163" t="s">
        <v>74</v>
      </c>
    </row>
    <row r="407" spans="1:15">
      <c r="B407" s="136"/>
      <c r="C407" s="9" t="s">
        <v>1</v>
      </c>
      <c r="D407" s="30" t="s">
        <v>2</v>
      </c>
      <c r="E407" s="140"/>
      <c r="F407" s="141"/>
      <c r="G407" s="142"/>
      <c r="H407" s="143"/>
      <c r="I407" s="143"/>
      <c r="J407" s="141"/>
      <c r="K407" s="141"/>
      <c r="L407" s="141"/>
      <c r="M407" s="144"/>
      <c r="N407" s="145" t="s">
        <v>2</v>
      </c>
      <c r="O407" s="164"/>
    </row>
    <row r="408" spans="1:15">
      <c r="B408" s="136"/>
      <c r="C408" s="9" t="s">
        <v>9</v>
      </c>
      <c r="D408" s="30" t="s">
        <v>2</v>
      </c>
      <c r="E408" s="20">
        <f t="shared" ref="E408:M408" si="374">E409+E410+E411</f>
        <v>300000</v>
      </c>
      <c r="F408" s="5">
        <f t="shared" si="374"/>
        <v>200000</v>
      </c>
      <c r="G408" s="21">
        <f t="shared" si="374"/>
        <v>150000</v>
      </c>
      <c r="H408" s="14">
        <f t="shared" ref="H408" si="375">H409+H410+H411</f>
        <v>0</v>
      </c>
      <c r="I408" s="14">
        <f t="shared" si="374"/>
        <v>0</v>
      </c>
      <c r="J408" s="5">
        <f t="shared" si="374"/>
        <v>0</v>
      </c>
      <c r="K408" s="5">
        <f t="shared" si="374"/>
        <v>0</v>
      </c>
      <c r="L408" s="5">
        <f t="shared" si="374"/>
        <v>0</v>
      </c>
      <c r="M408" s="79">
        <f t="shared" si="374"/>
        <v>0</v>
      </c>
      <c r="N408" s="121" t="s">
        <v>2</v>
      </c>
      <c r="O408" s="164"/>
    </row>
    <row r="409" spans="1:15">
      <c r="B409" s="136"/>
      <c r="C409" s="10" t="s">
        <v>3</v>
      </c>
      <c r="D409" s="31" t="s">
        <v>2</v>
      </c>
      <c r="E409" s="22">
        <f>E419+E423+E426+E416+E413</f>
        <v>0</v>
      </c>
      <c r="F409" s="6">
        <f t="shared" ref="F409:M409" si="376">F419+F423+F426+F416+F413</f>
        <v>0</v>
      </c>
      <c r="G409" s="22">
        <f t="shared" si="376"/>
        <v>0</v>
      </c>
      <c r="H409" s="22">
        <f t="shared" ref="H409" si="377">H419+H423+H426+H416+H413</f>
        <v>0</v>
      </c>
      <c r="I409" s="22">
        <f t="shared" si="376"/>
        <v>0</v>
      </c>
      <c r="J409" s="6">
        <f t="shared" si="376"/>
        <v>0</v>
      </c>
      <c r="K409" s="6">
        <f t="shared" si="376"/>
        <v>0</v>
      </c>
      <c r="L409" s="6">
        <f t="shared" si="376"/>
        <v>0</v>
      </c>
      <c r="M409" s="22">
        <f t="shared" si="376"/>
        <v>0</v>
      </c>
      <c r="N409" s="122" t="s">
        <v>2</v>
      </c>
      <c r="O409" s="164"/>
    </row>
    <row r="410" spans="1:15" s="1" customFormat="1" hidden="1">
      <c r="A410" s="146"/>
      <c r="B410" s="136"/>
      <c r="C410" s="10" t="s">
        <v>4</v>
      </c>
      <c r="D410" s="31" t="s">
        <v>2</v>
      </c>
      <c r="E410" s="22">
        <f>E420</f>
        <v>0</v>
      </c>
      <c r="F410" s="6">
        <f t="shared" ref="F410:M410" si="378">F420</f>
        <v>0</v>
      </c>
      <c r="G410" s="23">
        <f t="shared" si="378"/>
        <v>0</v>
      </c>
      <c r="H410" s="15">
        <f t="shared" ref="H410" si="379">H420</f>
        <v>0</v>
      </c>
      <c r="I410" s="15">
        <f t="shared" si="378"/>
        <v>0</v>
      </c>
      <c r="J410" s="6">
        <f t="shared" si="378"/>
        <v>0</v>
      </c>
      <c r="K410" s="6">
        <f t="shared" si="378"/>
        <v>0</v>
      </c>
      <c r="L410" s="6">
        <f t="shared" si="378"/>
        <v>0</v>
      </c>
      <c r="M410" s="80">
        <f t="shared" si="378"/>
        <v>0</v>
      </c>
      <c r="N410" s="122" t="s">
        <v>2</v>
      </c>
      <c r="O410" s="164"/>
    </row>
    <row r="411" spans="1:15" ht="26.4">
      <c r="B411" s="136"/>
      <c r="C411" s="45" t="s">
        <v>5</v>
      </c>
      <c r="D411" s="46" t="s">
        <v>2</v>
      </c>
      <c r="E411" s="47">
        <f>E421+E424+E427+E414+E417</f>
        <v>300000</v>
      </c>
      <c r="F411" s="48">
        <f t="shared" ref="F411:M411" si="380">F421+F424+F427+F414+F417</f>
        <v>200000</v>
      </c>
      <c r="G411" s="49">
        <f t="shared" si="380"/>
        <v>150000</v>
      </c>
      <c r="H411" s="50">
        <f t="shared" ref="H411" si="381">H421+H424+H427+H414+H417</f>
        <v>0</v>
      </c>
      <c r="I411" s="50">
        <f t="shared" si="380"/>
        <v>0</v>
      </c>
      <c r="J411" s="48">
        <f t="shared" si="380"/>
        <v>0</v>
      </c>
      <c r="K411" s="48">
        <f t="shared" si="380"/>
        <v>0</v>
      </c>
      <c r="L411" s="48">
        <f t="shared" si="380"/>
        <v>0</v>
      </c>
      <c r="M411" s="81">
        <f t="shared" si="380"/>
        <v>0</v>
      </c>
      <c r="N411" s="123" t="s">
        <v>2</v>
      </c>
      <c r="O411" s="164"/>
    </row>
    <row r="412" spans="1:15" s="1" customFormat="1" hidden="1">
      <c r="A412" s="2"/>
      <c r="B412" s="134" t="s">
        <v>2</v>
      </c>
      <c r="C412" s="32" t="s">
        <v>38</v>
      </c>
      <c r="D412" s="33" t="s">
        <v>2</v>
      </c>
      <c r="E412" s="34">
        <f t="shared" ref="E412:M412" si="382">E413+E414</f>
        <v>0</v>
      </c>
      <c r="F412" s="35">
        <f t="shared" si="382"/>
        <v>0</v>
      </c>
      <c r="G412" s="36">
        <f t="shared" si="382"/>
        <v>0</v>
      </c>
      <c r="H412" s="37">
        <f t="shared" ref="H412" si="383">H413+H414</f>
        <v>0</v>
      </c>
      <c r="I412" s="37">
        <f t="shared" si="382"/>
        <v>0</v>
      </c>
      <c r="J412" s="35">
        <f t="shared" si="382"/>
        <v>0</v>
      </c>
      <c r="K412" s="35">
        <f t="shared" si="382"/>
        <v>0</v>
      </c>
      <c r="L412" s="35">
        <f t="shared" si="382"/>
        <v>0</v>
      </c>
      <c r="M412" s="88">
        <f t="shared" si="382"/>
        <v>0</v>
      </c>
      <c r="N412" s="128" t="s">
        <v>2</v>
      </c>
      <c r="O412" s="165"/>
    </row>
    <row r="413" spans="1:15" s="1" customFormat="1" hidden="1">
      <c r="A413" s="2"/>
      <c r="B413" s="134" t="s">
        <v>2</v>
      </c>
      <c r="C413" s="11" t="s">
        <v>3</v>
      </c>
      <c r="D413" s="28"/>
      <c r="E413" s="24"/>
      <c r="F413" s="7"/>
      <c r="G413" s="25"/>
      <c r="H413" s="16"/>
      <c r="I413" s="16"/>
      <c r="J413" s="7"/>
      <c r="K413" s="7"/>
      <c r="L413" s="7"/>
      <c r="M413" s="87"/>
      <c r="N413" s="129"/>
      <c r="O413" s="165"/>
    </row>
    <row r="414" spans="1:15" s="1" customFormat="1" ht="26.4" hidden="1">
      <c r="A414" s="2"/>
      <c r="B414" s="134" t="s">
        <v>2</v>
      </c>
      <c r="C414" s="11" t="s">
        <v>5</v>
      </c>
      <c r="D414" s="28"/>
      <c r="E414" s="24"/>
      <c r="F414" s="7"/>
      <c r="G414" s="25"/>
      <c r="H414" s="16"/>
      <c r="I414" s="16"/>
      <c r="J414" s="7"/>
      <c r="K414" s="7"/>
      <c r="L414" s="7"/>
      <c r="M414" s="87"/>
      <c r="N414" s="129"/>
      <c r="O414" s="165"/>
    </row>
    <row r="415" spans="1:15" s="1" customFormat="1" hidden="1">
      <c r="A415" s="2"/>
      <c r="B415" s="134" t="s">
        <v>2</v>
      </c>
      <c r="C415" s="32" t="s">
        <v>37</v>
      </c>
      <c r="D415" s="33" t="s">
        <v>2</v>
      </c>
      <c r="E415" s="34">
        <f t="shared" ref="E415:M415" si="384">E416+E417</f>
        <v>0</v>
      </c>
      <c r="F415" s="35">
        <f t="shared" si="384"/>
        <v>0</v>
      </c>
      <c r="G415" s="36">
        <f t="shared" si="384"/>
        <v>0</v>
      </c>
      <c r="H415" s="37">
        <f t="shared" ref="H415" si="385">H416+H417</f>
        <v>0</v>
      </c>
      <c r="I415" s="37">
        <f t="shared" si="384"/>
        <v>0</v>
      </c>
      <c r="J415" s="35">
        <f t="shared" si="384"/>
        <v>0</v>
      </c>
      <c r="K415" s="35">
        <f t="shared" si="384"/>
        <v>0</v>
      </c>
      <c r="L415" s="35">
        <f t="shared" si="384"/>
        <v>0</v>
      </c>
      <c r="M415" s="88">
        <f t="shared" si="384"/>
        <v>0</v>
      </c>
      <c r="N415" s="128" t="s">
        <v>2</v>
      </c>
      <c r="O415" s="165"/>
    </row>
    <row r="416" spans="1:15" s="1" customFormat="1" hidden="1">
      <c r="A416" s="2"/>
      <c r="B416" s="134" t="s">
        <v>2</v>
      </c>
      <c r="C416" s="11" t="s">
        <v>3</v>
      </c>
      <c r="D416" s="28"/>
      <c r="E416" s="24"/>
      <c r="F416" s="7"/>
      <c r="G416" s="25"/>
      <c r="H416" s="16"/>
      <c r="I416" s="16"/>
      <c r="J416" s="7"/>
      <c r="K416" s="7"/>
      <c r="L416" s="7"/>
      <c r="M416" s="87"/>
      <c r="N416" s="129"/>
      <c r="O416" s="165"/>
    </row>
    <row r="417" spans="1:19" s="1" customFormat="1" ht="26.4" hidden="1">
      <c r="A417" s="2"/>
      <c r="B417" s="134" t="s">
        <v>2</v>
      </c>
      <c r="C417" s="11" t="s">
        <v>5</v>
      </c>
      <c r="D417" s="28"/>
      <c r="E417" s="24"/>
      <c r="F417" s="7"/>
      <c r="G417" s="25"/>
      <c r="H417" s="16"/>
      <c r="I417" s="16"/>
      <c r="J417" s="7"/>
      <c r="K417" s="7"/>
      <c r="L417" s="7"/>
      <c r="M417" s="87"/>
      <c r="N417" s="129"/>
      <c r="O417" s="165"/>
    </row>
    <row r="418" spans="1:19">
      <c r="B418" s="136"/>
      <c r="C418" s="39" t="s">
        <v>6</v>
      </c>
      <c r="D418" s="40" t="s">
        <v>2</v>
      </c>
      <c r="E418" s="41">
        <f t="shared" ref="E418:M418" si="386">E419+E420+E421</f>
        <v>300000</v>
      </c>
      <c r="F418" s="42">
        <f t="shared" si="386"/>
        <v>200000</v>
      </c>
      <c r="G418" s="43">
        <f t="shared" si="386"/>
        <v>150000</v>
      </c>
      <c r="H418" s="44">
        <f t="shared" ref="H418" si="387">H419+H420+H421</f>
        <v>0</v>
      </c>
      <c r="I418" s="44">
        <f t="shared" si="386"/>
        <v>0</v>
      </c>
      <c r="J418" s="42">
        <f t="shared" si="386"/>
        <v>0</v>
      </c>
      <c r="K418" s="42">
        <f t="shared" si="386"/>
        <v>0</v>
      </c>
      <c r="L418" s="42">
        <f t="shared" si="386"/>
        <v>0</v>
      </c>
      <c r="M418" s="86">
        <f t="shared" si="386"/>
        <v>0</v>
      </c>
      <c r="N418" s="132" t="s">
        <v>2</v>
      </c>
      <c r="O418" s="164"/>
    </row>
    <row r="419" spans="1:19">
      <c r="B419" s="136"/>
      <c r="C419" s="11" t="s">
        <v>3</v>
      </c>
      <c r="D419" s="28"/>
      <c r="E419" s="24"/>
      <c r="F419" s="7"/>
      <c r="G419" s="25"/>
      <c r="H419" s="16"/>
      <c r="I419" s="16"/>
      <c r="J419" s="7"/>
      <c r="K419" s="7"/>
      <c r="L419" s="7"/>
      <c r="M419" s="87"/>
      <c r="N419" s="139" t="s">
        <v>2</v>
      </c>
      <c r="O419" s="164"/>
    </row>
    <row r="420" spans="1:19" s="1" customFormat="1" hidden="1">
      <c r="A420" s="146"/>
      <c r="B420" s="136"/>
      <c r="C420" s="11" t="s">
        <v>4</v>
      </c>
      <c r="D420" s="28"/>
      <c r="E420" s="24"/>
      <c r="F420" s="7"/>
      <c r="G420" s="25"/>
      <c r="H420" s="16"/>
      <c r="I420" s="16"/>
      <c r="J420" s="7"/>
      <c r="K420" s="7"/>
      <c r="L420" s="7"/>
      <c r="M420" s="87"/>
      <c r="N420" s="139" t="s">
        <v>2</v>
      </c>
      <c r="O420" s="164"/>
    </row>
    <row r="421" spans="1:19" ht="64.5" customHeight="1" thickBot="1">
      <c r="B421" s="136"/>
      <c r="C421" s="11" t="s">
        <v>5</v>
      </c>
      <c r="D421" s="28" t="s">
        <v>40</v>
      </c>
      <c r="E421" s="24">
        <v>300000</v>
      </c>
      <c r="F421" s="7">
        <v>200000</v>
      </c>
      <c r="G421" s="25">
        <v>150000</v>
      </c>
      <c r="H421" s="16">
        <v>0</v>
      </c>
      <c r="I421" s="16">
        <v>0</v>
      </c>
      <c r="J421" s="7">
        <v>0</v>
      </c>
      <c r="K421" s="7">
        <v>0</v>
      </c>
      <c r="L421" s="7">
        <v>0</v>
      </c>
      <c r="M421" s="87">
        <v>0</v>
      </c>
      <c r="N421" s="129">
        <v>2026</v>
      </c>
      <c r="O421" s="164"/>
      <c r="P421" s="200"/>
      <c r="Q421" s="201"/>
      <c r="R421" s="201"/>
      <c r="S421" s="201"/>
    </row>
    <row r="422" spans="1:19" s="1" customFormat="1" ht="16.2" hidden="1" thickBot="1">
      <c r="A422" s="2"/>
      <c r="B422" s="134" t="s">
        <v>2</v>
      </c>
      <c r="C422" s="32" t="s">
        <v>7</v>
      </c>
      <c r="D422" s="33" t="s">
        <v>2</v>
      </c>
      <c r="E422" s="34">
        <f t="shared" ref="E422:M422" si="388">E423+E424</f>
        <v>0</v>
      </c>
      <c r="F422" s="35">
        <f t="shared" si="388"/>
        <v>0</v>
      </c>
      <c r="G422" s="36">
        <f t="shared" si="388"/>
        <v>0</v>
      </c>
      <c r="H422" s="37">
        <f t="shared" ref="H422" si="389">H423+H424</f>
        <v>0</v>
      </c>
      <c r="I422" s="37">
        <f t="shared" si="388"/>
        <v>0</v>
      </c>
      <c r="J422" s="35">
        <f t="shared" si="388"/>
        <v>0</v>
      </c>
      <c r="K422" s="35">
        <f t="shared" si="388"/>
        <v>0</v>
      </c>
      <c r="L422" s="35">
        <f t="shared" si="388"/>
        <v>0</v>
      </c>
      <c r="M422" s="88">
        <f t="shared" si="388"/>
        <v>0</v>
      </c>
      <c r="N422" s="128" t="s">
        <v>2</v>
      </c>
      <c r="O422" s="165"/>
    </row>
    <row r="423" spans="1:19" s="1" customFormat="1" ht="16.2" hidden="1" thickBot="1">
      <c r="A423" s="2"/>
      <c r="B423" s="134" t="s">
        <v>2</v>
      </c>
      <c r="C423" s="11" t="s">
        <v>3</v>
      </c>
      <c r="D423" s="28"/>
      <c r="E423" s="24"/>
      <c r="F423" s="7"/>
      <c r="G423" s="25"/>
      <c r="H423" s="16"/>
      <c r="I423" s="16"/>
      <c r="J423" s="7"/>
      <c r="K423" s="7"/>
      <c r="L423" s="7"/>
      <c r="M423" s="87"/>
      <c r="N423" s="129"/>
      <c r="O423" s="165"/>
    </row>
    <row r="424" spans="1:19" s="1" customFormat="1" ht="27" hidden="1" thickBot="1">
      <c r="A424" s="2"/>
      <c r="B424" s="134" t="s">
        <v>2</v>
      </c>
      <c r="C424" s="11" t="s">
        <v>5</v>
      </c>
      <c r="D424" s="28"/>
      <c r="E424" s="24"/>
      <c r="F424" s="7"/>
      <c r="G424" s="25"/>
      <c r="H424" s="16"/>
      <c r="I424" s="16"/>
      <c r="J424" s="7"/>
      <c r="K424" s="7"/>
      <c r="L424" s="7"/>
      <c r="M424" s="87"/>
      <c r="N424" s="129"/>
      <c r="O424" s="165"/>
    </row>
    <row r="425" spans="1:19" s="1" customFormat="1" ht="16.2" hidden="1" thickBot="1">
      <c r="A425" s="2"/>
      <c r="B425" s="134" t="s">
        <v>2</v>
      </c>
      <c r="C425" s="38" t="s">
        <v>8</v>
      </c>
      <c r="D425" s="33" t="s">
        <v>2</v>
      </c>
      <c r="E425" s="34">
        <f t="shared" ref="E425:M425" si="390">E426+E427</f>
        <v>0</v>
      </c>
      <c r="F425" s="35">
        <f t="shared" si="390"/>
        <v>0</v>
      </c>
      <c r="G425" s="36">
        <f t="shared" si="390"/>
        <v>0</v>
      </c>
      <c r="H425" s="37">
        <f t="shared" ref="H425" si="391">H426+H427</f>
        <v>0</v>
      </c>
      <c r="I425" s="37">
        <f t="shared" si="390"/>
        <v>0</v>
      </c>
      <c r="J425" s="35">
        <f t="shared" si="390"/>
        <v>0</v>
      </c>
      <c r="K425" s="35">
        <f t="shared" si="390"/>
        <v>0</v>
      </c>
      <c r="L425" s="35">
        <f t="shared" si="390"/>
        <v>0</v>
      </c>
      <c r="M425" s="88">
        <f t="shared" si="390"/>
        <v>0</v>
      </c>
      <c r="N425" s="128" t="s">
        <v>2</v>
      </c>
      <c r="O425" s="165"/>
    </row>
    <row r="426" spans="1:19" s="1" customFormat="1" ht="16.2" hidden="1" thickBot="1">
      <c r="A426" s="2"/>
      <c r="B426" s="134" t="s">
        <v>2</v>
      </c>
      <c r="C426" s="11" t="s">
        <v>3</v>
      </c>
      <c r="D426" s="28"/>
      <c r="E426" s="24"/>
      <c r="F426" s="7"/>
      <c r="G426" s="25"/>
      <c r="H426" s="16"/>
      <c r="I426" s="16"/>
      <c r="J426" s="7"/>
      <c r="K426" s="7"/>
      <c r="L426" s="7"/>
      <c r="M426" s="87"/>
      <c r="N426" s="129"/>
      <c r="O426" s="165"/>
    </row>
    <row r="427" spans="1:19" s="1" customFormat="1" ht="27" hidden="1" thickBot="1">
      <c r="A427" s="2"/>
      <c r="B427" s="134" t="s">
        <v>2</v>
      </c>
      <c r="C427" s="12" t="s">
        <v>5</v>
      </c>
      <c r="D427" s="29"/>
      <c r="E427" s="26"/>
      <c r="F427" s="8"/>
      <c r="G427" s="27"/>
      <c r="H427" s="17"/>
      <c r="I427" s="17"/>
      <c r="J427" s="8"/>
      <c r="K427" s="8"/>
      <c r="L427" s="8"/>
      <c r="M427" s="89"/>
      <c r="N427" s="130"/>
      <c r="O427" s="166"/>
    </row>
    <row r="428" spans="1:19" s="58" customFormat="1" ht="47.4">
      <c r="A428" s="57">
        <v>19</v>
      </c>
      <c r="B428" s="136"/>
      <c r="C428" s="51" t="s">
        <v>48</v>
      </c>
      <c r="D428" s="52" t="s">
        <v>16</v>
      </c>
      <c r="E428" s="53">
        <f>E429+E430</f>
        <v>0</v>
      </c>
      <c r="F428" s="54">
        <f t="shared" ref="F428:M428" si="392">F429+F430</f>
        <v>0</v>
      </c>
      <c r="G428" s="55">
        <f t="shared" si="392"/>
        <v>0</v>
      </c>
      <c r="H428" s="56">
        <f t="shared" ref="H428" si="393">H429+H430</f>
        <v>0</v>
      </c>
      <c r="I428" s="56">
        <f t="shared" si="392"/>
        <v>0</v>
      </c>
      <c r="J428" s="54">
        <f t="shared" si="392"/>
        <v>0</v>
      </c>
      <c r="K428" s="54">
        <f t="shared" si="392"/>
        <v>0</v>
      </c>
      <c r="L428" s="54">
        <f t="shared" si="392"/>
        <v>0</v>
      </c>
      <c r="M428" s="78">
        <f t="shared" si="392"/>
        <v>0</v>
      </c>
      <c r="N428" s="131" t="s">
        <v>2</v>
      </c>
      <c r="O428" s="163" t="s">
        <v>58</v>
      </c>
    </row>
    <row r="429" spans="1:19">
      <c r="B429" s="136"/>
      <c r="C429" s="9" t="s">
        <v>1</v>
      </c>
      <c r="D429" s="30" t="s">
        <v>2</v>
      </c>
      <c r="E429" s="140"/>
      <c r="F429" s="141"/>
      <c r="G429" s="142"/>
      <c r="H429" s="143"/>
      <c r="I429" s="143"/>
      <c r="J429" s="141"/>
      <c r="K429" s="141"/>
      <c r="L429" s="141"/>
      <c r="M429" s="144"/>
      <c r="N429" s="145" t="s">
        <v>2</v>
      </c>
      <c r="O429" s="164"/>
    </row>
    <row r="430" spans="1:19">
      <c r="B430" s="136"/>
      <c r="C430" s="9" t="s">
        <v>9</v>
      </c>
      <c r="D430" s="30" t="s">
        <v>2</v>
      </c>
      <c r="E430" s="20">
        <f t="shared" ref="E430:M430" si="394">E431+E432+E433</f>
        <v>0</v>
      </c>
      <c r="F430" s="5">
        <f t="shared" si="394"/>
        <v>0</v>
      </c>
      <c r="G430" s="21">
        <f t="shared" si="394"/>
        <v>0</v>
      </c>
      <c r="H430" s="14">
        <f t="shared" ref="H430" si="395">H431+H432+H433</f>
        <v>0</v>
      </c>
      <c r="I430" s="14">
        <f t="shared" si="394"/>
        <v>0</v>
      </c>
      <c r="J430" s="5">
        <f t="shared" si="394"/>
        <v>0</v>
      </c>
      <c r="K430" s="5">
        <f t="shared" si="394"/>
        <v>0</v>
      </c>
      <c r="L430" s="5">
        <f t="shared" si="394"/>
        <v>0</v>
      </c>
      <c r="M430" s="79">
        <f t="shared" si="394"/>
        <v>0</v>
      </c>
      <c r="N430" s="121" t="s">
        <v>2</v>
      </c>
      <c r="O430" s="164"/>
    </row>
    <row r="431" spans="1:19">
      <c r="B431" s="136"/>
      <c r="C431" s="10" t="s">
        <v>3</v>
      </c>
      <c r="D431" s="31" t="s">
        <v>2</v>
      </c>
      <c r="E431" s="22">
        <f>E441+E445+E448+E438+E435</f>
        <v>0</v>
      </c>
      <c r="F431" s="6">
        <f t="shared" ref="F431:M431" si="396">F441+F445+F448+F438+F435</f>
        <v>0</v>
      </c>
      <c r="G431" s="22">
        <f t="shared" si="396"/>
        <v>0</v>
      </c>
      <c r="H431" s="22">
        <f t="shared" ref="H431" si="397">H441+H445+H448+H438+H435</f>
        <v>0</v>
      </c>
      <c r="I431" s="22">
        <f t="shared" si="396"/>
        <v>0</v>
      </c>
      <c r="J431" s="6">
        <f t="shared" si="396"/>
        <v>0</v>
      </c>
      <c r="K431" s="6">
        <f t="shared" si="396"/>
        <v>0</v>
      </c>
      <c r="L431" s="6">
        <f t="shared" si="396"/>
        <v>0</v>
      </c>
      <c r="M431" s="22">
        <f t="shared" si="396"/>
        <v>0</v>
      </c>
      <c r="N431" s="122" t="s">
        <v>2</v>
      </c>
      <c r="O431" s="164"/>
    </row>
    <row r="432" spans="1:19" s="1" customFormat="1" hidden="1">
      <c r="A432" s="146"/>
      <c r="B432" s="136"/>
      <c r="C432" s="10" t="s">
        <v>4</v>
      </c>
      <c r="D432" s="31" t="s">
        <v>2</v>
      </c>
      <c r="E432" s="22">
        <f>E442</f>
        <v>0</v>
      </c>
      <c r="F432" s="6">
        <f t="shared" ref="F432:M432" si="398">F442</f>
        <v>0</v>
      </c>
      <c r="G432" s="23">
        <f t="shared" si="398"/>
        <v>0</v>
      </c>
      <c r="H432" s="15">
        <f t="shared" ref="H432" si="399">H442</f>
        <v>0</v>
      </c>
      <c r="I432" s="15">
        <f t="shared" si="398"/>
        <v>0</v>
      </c>
      <c r="J432" s="6">
        <f t="shared" si="398"/>
        <v>0</v>
      </c>
      <c r="K432" s="6">
        <f t="shared" si="398"/>
        <v>0</v>
      </c>
      <c r="L432" s="6">
        <f t="shared" si="398"/>
        <v>0</v>
      </c>
      <c r="M432" s="80">
        <f t="shared" si="398"/>
        <v>0</v>
      </c>
      <c r="N432" s="122" t="s">
        <v>2</v>
      </c>
      <c r="O432" s="164"/>
    </row>
    <row r="433" spans="1:15" ht="26.4">
      <c r="B433" s="136"/>
      <c r="C433" s="45" t="s">
        <v>5</v>
      </c>
      <c r="D433" s="46" t="s">
        <v>2</v>
      </c>
      <c r="E433" s="47">
        <f>E443+E446+E449+E436+E439</f>
        <v>0</v>
      </c>
      <c r="F433" s="48">
        <f t="shared" ref="F433:M433" si="400">F443+F446+F449+F436+F439</f>
        <v>0</v>
      </c>
      <c r="G433" s="49">
        <f t="shared" si="400"/>
        <v>0</v>
      </c>
      <c r="H433" s="50">
        <f t="shared" ref="H433" si="401">H443+H446+H449+H436+H439</f>
        <v>0</v>
      </c>
      <c r="I433" s="50">
        <f t="shared" si="400"/>
        <v>0</v>
      </c>
      <c r="J433" s="48">
        <f t="shared" si="400"/>
        <v>0</v>
      </c>
      <c r="K433" s="48">
        <f t="shared" si="400"/>
        <v>0</v>
      </c>
      <c r="L433" s="48">
        <f t="shared" si="400"/>
        <v>0</v>
      </c>
      <c r="M433" s="81">
        <f t="shared" si="400"/>
        <v>0</v>
      </c>
      <c r="N433" s="123" t="s">
        <v>2</v>
      </c>
      <c r="O433" s="164"/>
    </row>
    <row r="434" spans="1:15" s="1" customFormat="1" hidden="1">
      <c r="A434" s="2"/>
      <c r="B434" s="134" t="s">
        <v>2</v>
      </c>
      <c r="C434" s="32" t="s">
        <v>38</v>
      </c>
      <c r="D434" s="33" t="s">
        <v>2</v>
      </c>
      <c r="E434" s="34">
        <f t="shared" ref="E434:M434" si="402">E435+E436</f>
        <v>0</v>
      </c>
      <c r="F434" s="35">
        <f t="shared" si="402"/>
        <v>0</v>
      </c>
      <c r="G434" s="36">
        <f t="shared" si="402"/>
        <v>0</v>
      </c>
      <c r="H434" s="37">
        <f t="shared" ref="H434" si="403">H435+H436</f>
        <v>0</v>
      </c>
      <c r="I434" s="37">
        <f t="shared" si="402"/>
        <v>0</v>
      </c>
      <c r="J434" s="35">
        <f t="shared" si="402"/>
        <v>0</v>
      </c>
      <c r="K434" s="35">
        <f t="shared" si="402"/>
        <v>0</v>
      </c>
      <c r="L434" s="35">
        <f t="shared" si="402"/>
        <v>0</v>
      </c>
      <c r="M434" s="88">
        <f t="shared" si="402"/>
        <v>0</v>
      </c>
      <c r="N434" s="128" t="s">
        <v>2</v>
      </c>
      <c r="O434" s="164"/>
    </row>
    <row r="435" spans="1:15" s="1" customFormat="1" hidden="1">
      <c r="A435" s="2"/>
      <c r="B435" s="134" t="s">
        <v>2</v>
      </c>
      <c r="C435" s="11" t="s">
        <v>3</v>
      </c>
      <c r="D435" s="28"/>
      <c r="E435" s="24"/>
      <c r="F435" s="7"/>
      <c r="G435" s="25"/>
      <c r="H435" s="16"/>
      <c r="I435" s="16"/>
      <c r="J435" s="7"/>
      <c r="K435" s="7"/>
      <c r="L435" s="7"/>
      <c r="M435" s="87"/>
      <c r="N435" s="129"/>
      <c r="O435" s="164"/>
    </row>
    <row r="436" spans="1:15" s="1" customFormat="1" ht="26.4" hidden="1">
      <c r="A436" s="2"/>
      <c r="B436" s="134" t="s">
        <v>2</v>
      </c>
      <c r="C436" s="11" t="s">
        <v>5</v>
      </c>
      <c r="D436" s="28"/>
      <c r="E436" s="24"/>
      <c r="F436" s="7"/>
      <c r="G436" s="25"/>
      <c r="H436" s="16"/>
      <c r="I436" s="16"/>
      <c r="J436" s="7"/>
      <c r="K436" s="7"/>
      <c r="L436" s="7"/>
      <c r="M436" s="87"/>
      <c r="N436" s="129"/>
      <c r="O436" s="164"/>
    </row>
    <row r="437" spans="1:15" s="1" customFormat="1" hidden="1">
      <c r="A437" s="2"/>
      <c r="B437" s="134" t="s">
        <v>2</v>
      </c>
      <c r="C437" s="32" t="s">
        <v>37</v>
      </c>
      <c r="D437" s="33" t="s">
        <v>2</v>
      </c>
      <c r="E437" s="34">
        <f t="shared" ref="E437:M437" si="404">E438+E439</f>
        <v>0</v>
      </c>
      <c r="F437" s="35">
        <f t="shared" si="404"/>
        <v>0</v>
      </c>
      <c r="G437" s="36">
        <f t="shared" si="404"/>
        <v>0</v>
      </c>
      <c r="H437" s="37">
        <f t="shared" ref="H437" si="405">H438+H439</f>
        <v>0</v>
      </c>
      <c r="I437" s="37">
        <f t="shared" si="404"/>
        <v>0</v>
      </c>
      <c r="J437" s="35">
        <f t="shared" si="404"/>
        <v>0</v>
      </c>
      <c r="K437" s="35">
        <f t="shared" si="404"/>
        <v>0</v>
      </c>
      <c r="L437" s="35">
        <f t="shared" si="404"/>
        <v>0</v>
      </c>
      <c r="M437" s="88">
        <f t="shared" si="404"/>
        <v>0</v>
      </c>
      <c r="N437" s="128" t="s">
        <v>2</v>
      </c>
      <c r="O437" s="164"/>
    </row>
    <row r="438" spans="1:15" s="1" customFormat="1" hidden="1">
      <c r="A438" s="2"/>
      <c r="B438" s="134" t="s">
        <v>2</v>
      </c>
      <c r="C438" s="11" t="s">
        <v>3</v>
      </c>
      <c r="D438" s="28"/>
      <c r="E438" s="24"/>
      <c r="F438" s="7"/>
      <c r="G438" s="25"/>
      <c r="H438" s="16"/>
      <c r="I438" s="16"/>
      <c r="J438" s="7"/>
      <c r="K438" s="7"/>
      <c r="L438" s="7"/>
      <c r="M438" s="87"/>
      <c r="N438" s="129"/>
      <c r="O438" s="164"/>
    </row>
    <row r="439" spans="1:15" s="1" customFormat="1" ht="26.4" hidden="1">
      <c r="A439" s="2"/>
      <c r="B439" s="134" t="s">
        <v>2</v>
      </c>
      <c r="C439" s="11" t="s">
        <v>5</v>
      </c>
      <c r="D439" s="28"/>
      <c r="E439" s="24"/>
      <c r="F439" s="7"/>
      <c r="G439" s="25"/>
      <c r="H439" s="16"/>
      <c r="I439" s="16"/>
      <c r="J439" s="7"/>
      <c r="K439" s="7"/>
      <c r="L439" s="7"/>
      <c r="M439" s="87"/>
      <c r="N439" s="129"/>
      <c r="O439" s="164"/>
    </row>
    <row r="440" spans="1:15">
      <c r="B440" s="136"/>
      <c r="C440" s="39" t="s">
        <v>6</v>
      </c>
      <c r="D440" s="40" t="s">
        <v>2</v>
      </c>
      <c r="E440" s="41">
        <f t="shared" ref="E440:M440" si="406">E441+E442+E443</f>
        <v>0</v>
      </c>
      <c r="F440" s="42">
        <f t="shared" si="406"/>
        <v>0</v>
      </c>
      <c r="G440" s="43">
        <f t="shared" si="406"/>
        <v>0</v>
      </c>
      <c r="H440" s="44">
        <f t="shared" ref="H440" si="407">H441+H442+H443</f>
        <v>0</v>
      </c>
      <c r="I440" s="44">
        <f t="shared" si="406"/>
        <v>0</v>
      </c>
      <c r="J440" s="42">
        <f t="shared" si="406"/>
        <v>0</v>
      </c>
      <c r="K440" s="42">
        <f t="shared" si="406"/>
        <v>0</v>
      </c>
      <c r="L440" s="42">
        <f t="shared" si="406"/>
        <v>0</v>
      </c>
      <c r="M440" s="86">
        <f t="shared" si="406"/>
        <v>0</v>
      </c>
      <c r="N440" s="132" t="s">
        <v>2</v>
      </c>
      <c r="O440" s="164"/>
    </row>
    <row r="441" spans="1:15" ht="45.6" customHeight="1">
      <c r="B441" s="136"/>
      <c r="C441" s="11" t="s">
        <v>3</v>
      </c>
      <c r="D441" s="28" t="s">
        <v>65</v>
      </c>
      <c r="E441" s="24"/>
      <c r="F441" s="7"/>
      <c r="G441" s="25"/>
      <c r="H441" s="16"/>
      <c r="I441" s="16"/>
      <c r="J441" s="7"/>
      <c r="K441" s="7"/>
      <c r="L441" s="7"/>
      <c r="M441" s="87"/>
      <c r="N441" s="139" t="s">
        <v>2</v>
      </c>
      <c r="O441" s="164"/>
    </row>
    <row r="442" spans="1:15" s="1" customFormat="1" hidden="1">
      <c r="A442" s="146"/>
      <c r="B442" s="136"/>
      <c r="C442" s="11" t="s">
        <v>4</v>
      </c>
      <c r="D442" s="28"/>
      <c r="E442" s="24"/>
      <c r="F442" s="7"/>
      <c r="G442" s="25"/>
      <c r="H442" s="16"/>
      <c r="I442" s="16"/>
      <c r="J442" s="7"/>
      <c r="K442" s="7"/>
      <c r="L442" s="7"/>
      <c r="M442" s="87"/>
      <c r="N442" s="139" t="s">
        <v>2</v>
      </c>
      <c r="O442" s="164"/>
    </row>
    <row r="443" spans="1:15" ht="27" thickBot="1">
      <c r="B443" s="136"/>
      <c r="C443" s="11" t="s">
        <v>5</v>
      </c>
      <c r="D443" s="28"/>
      <c r="E443" s="24"/>
      <c r="F443" s="7"/>
      <c r="G443" s="25"/>
      <c r="H443" s="16"/>
      <c r="I443" s="16"/>
      <c r="J443" s="7"/>
      <c r="K443" s="7"/>
      <c r="L443" s="7"/>
      <c r="M443" s="87"/>
      <c r="N443" s="139" t="s">
        <v>2</v>
      </c>
      <c r="O443" s="164"/>
    </row>
    <row r="444" spans="1:15" s="1" customFormat="1" ht="16.2" hidden="1" thickBot="1">
      <c r="A444" s="2"/>
      <c r="B444" s="134" t="s">
        <v>2</v>
      </c>
      <c r="C444" s="32" t="s">
        <v>7</v>
      </c>
      <c r="D444" s="33" t="s">
        <v>2</v>
      </c>
      <c r="E444" s="34">
        <f t="shared" ref="E444:M444" si="408">E445+E446</f>
        <v>0</v>
      </c>
      <c r="F444" s="35">
        <f t="shared" si="408"/>
        <v>0</v>
      </c>
      <c r="G444" s="36">
        <f t="shared" si="408"/>
        <v>0</v>
      </c>
      <c r="H444" s="37">
        <f t="shared" ref="H444" si="409">H445+H446</f>
        <v>0</v>
      </c>
      <c r="I444" s="37">
        <f t="shared" si="408"/>
        <v>0</v>
      </c>
      <c r="J444" s="35">
        <f t="shared" si="408"/>
        <v>0</v>
      </c>
      <c r="K444" s="35">
        <f t="shared" si="408"/>
        <v>0</v>
      </c>
      <c r="L444" s="35">
        <f t="shared" si="408"/>
        <v>0</v>
      </c>
      <c r="M444" s="88">
        <f t="shared" si="408"/>
        <v>0</v>
      </c>
      <c r="N444" s="128" t="s">
        <v>2</v>
      </c>
      <c r="O444" s="164"/>
    </row>
    <row r="445" spans="1:15" s="1" customFormat="1" ht="16.2" hidden="1" thickBot="1">
      <c r="A445" s="2"/>
      <c r="B445" s="134" t="s">
        <v>2</v>
      </c>
      <c r="C445" s="11" t="s">
        <v>3</v>
      </c>
      <c r="D445" s="28"/>
      <c r="E445" s="24"/>
      <c r="F445" s="7"/>
      <c r="G445" s="25"/>
      <c r="H445" s="16"/>
      <c r="I445" s="16"/>
      <c r="J445" s="7"/>
      <c r="K445" s="7"/>
      <c r="L445" s="7"/>
      <c r="M445" s="87"/>
      <c r="N445" s="129"/>
      <c r="O445" s="164"/>
    </row>
    <row r="446" spans="1:15" s="1" customFormat="1" ht="27" hidden="1" thickBot="1">
      <c r="A446" s="2"/>
      <c r="B446" s="134" t="s">
        <v>2</v>
      </c>
      <c r="C446" s="11" t="s">
        <v>5</v>
      </c>
      <c r="D446" s="28"/>
      <c r="E446" s="24"/>
      <c r="F446" s="7"/>
      <c r="G446" s="25"/>
      <c r="H446" s="16"/>
      <c r="I446" s="16"/>
      <c r="J446" s="7"/>
      <c r="K446" s="7"/>
      <c r="L446" s="7"/>
      <c r="M446" s="87"/>
      <c r="N446" s="129"/>
      <c r="O446" s="164"/>
    </row>
    <row r="447" spans="1:15" s="1" customFormat="1" ht="16.2" hidden="1" thickBot="1">
      <c r="A447" s="146"/>
      <c r="B447" s="136" t="s">
        <v>2</v>
      </c>
      <c r="C447" s="156" t="s">
        <v>8</v>
      </c>
      <c r="D447" s="155" t="s">
        <v>2</v>
      </c>
      <c r="E447" s="34">
        <f t="shared" ref="E447:M447" si="410">E448+E449</f>
        <v>0</v>
      </c>
      <c r="F447" s="35">
        <f t="shared" si="410"/>
        <v>0</v>
      </c>
      <c r="G447" s="36">
        <f t="shared" si="410"/>
        <v>0</v>
      </c>
      <c r="H447" s="37">
        <f t="shared" ref="H447" si="411">H448+H449</f>
        <v>0</v>
      </c>
      <c r="I447" s="37">
        <f t="shared" si="410"/>
        <v>0</v>
      </c>
      <c r="J447" s="35">
        <f t="shared" si="410"/>
        <v>0</v>
      </c>
      <c r="K447" s="35">
        <f t="shared" si="410"/>
        <v>0</v>
      </c>
      <c r="L447" s="35">
        <f t="shared" si="410"/>
        <v>0</v>
      </c>
      <c r="M447" s="88">
        <f t="shared" si="410"/>
        <v>0</v>
      </c>
      <c r="N447" s="128" t="s">
        <v>2</v>
      </c>
      <c r="O447" s="164"/>
    </row>
    <row r="448" spans="1:15" s="1" customFormat="1" ht="42" hidden="1" customHeight="1">
      <c r="A448" s="146"/>
      <c r="B448" s="136" t="s">
        <v>2</v>
      </c>
      <c r="C448" s="157" t="s">
        <v>3</v>
      </c>
      <c r="D448" s="110" t="s">
        <v>66</v>
      </c>
      <c r="E448" s="24"/>
      <c r="F448" s="7"/>
      <c r="G448" s="25"/>
      <c r="H448" s="16"/>
      <c r="I448" s="16"/>
      <c r="J448" s="7"/>
      <c r="K448" s="7"/>
      <c r="L448" s="7"/>
      <c r="M448" s="87"/>
      <c r="N448" s="139" t="s">
        <v>2</v>
      </c>
      <c r="O448" s="164"/>
    </row>
    <row r="449" spans="1:15" s="1" customFormat="1" ht="27" hidden="1" thickBot="1">
      <c r="A449" s="146"/>
      <c r="B449" s="136" t="s">
        <v>2</v>
      </c>
      <c r="C449" s="12" t="s">
        <v>5</v>
      </c>
      <c r="D449" s="29"/>
      <c r="E449" s="26"/>
      <c r="F449" s="8"/>
      <c r="G449" s="27"/>
      <c r="H449" s="17"/>
      <c r="I449" s="17"/>
      <c r="J449" s="8"/>
      <c r="K449" s="8"/>
      <c r="L449" s="8"/>
      <c r="M449" s="89"/>
      <c r="N449" s="139" t="s">
        <v>2</v>
      </c>
      <c r="O449" s="167"/>
    </row>
    <row r="450" spans="1:15" s="58" customFormat="1" ht="37.5" customHeight="1">
      <c r="A450" s="57">
        <v>20</v>
      </c>
      <c r="B450" s="136"/>
      <c r="C450" s="51" t="s">
        <v>49</v>
      </c>
      <c r="D450" s="52" t="s">
        <v>16</v>
      </c>
      <c r="E450" s="53">
        <f>E451+E452</f>
        <v>0</v>
      </c>
      <c r="F450" s="54">
        <f t="shared" ref="F450:M450" si="412">F451+F452</f>
        <v>0</v>
      </c>
      <c r="G450" s="55">
        <f t="shared" si="412"/>
        <v>0</v>
      </c>
      <c r="H450" s="56">
        <f t="shared" ref="H450" si="413">H451+H452</f>
        <v>0</v>
      </c>
      <c r="I450" s="56">
        <f t="shared" si="412"/>
        <v>0</v>
      </c>
      <c r="J450" s="54">
        <f t="shared" si="412"/>
        <v>0</v>
      </c>
      <c r="K450" s="54">
        <f t="shared" si="412"/>
        <v>0</v>
      </c>
      <c r="L450" s="54">
        <f t="shared" si="412"/>
        <v>0</v>
      </c>
      <c r="M450" s="78">
        <f t="shared" si="412"/>
        <v>0</v>
      </c>
      <c r="N450" s="131" t="s">
        <v>2</v>
      </c>
      <c r="O450" s="163" t="s">
        <v>58</v>
      </c>
    </row>
    <row r="451" spans="1:15">
      <c r="B451" s="136"/>
      <c r="C451" s="9" t="s">
        <v>1</v>
      </c>
      <c r="D451" s="30" t="s">
        <v>2</v>
      </c>
      <c r="E451" s="140"/>
      <c r="F451" s="141"/>
      <c r="G451" s="142"/>
      <c r="H451" s="143"/>
      <c r="I451" s="143"/>
      <c r="J451" s="141"/>
      <c r="K451" s="141"/>
      <c r="L451" s="141"/>
      <c r="M451" s="144"/>
      <c r="N451" s="145" t="s">
        <v>2</v>
      </c>
      <c r="O451" s="164"/>
    </row>
    <row r="452" spans="1:15">
      <c r="B452" s="136"/>
      <c r="C452" s="9" t="s">
        <v>9</v>
      </c>
      <c r="D452" s="30" t="s">
        <v>2</v>
      </c>
      <c r="E452" s="20">
        <f t="shared" ref="E452:M452" si="414">E453+E454+E455</f>
        <v>0</v>
      </c>
      <c r="F452" s="5">
        <f t="shared" si="414"/>
        <v>0</v>
      </c>
      <c r="G452" s="21">
        <f t="shared" si="414"/>
        <v>0</v>
      </c>
      <c r="H452" s="14">
        <f t="shared" ref="H452" si="415">H453+H454+H455</f>
        <v>0</v>
      </c>
      <c r="I452" s="14">
        <f t="shared" si="414"/>
        <v>0</v>
      </c>
      <c r="J452" s="5">
        <f t="shared" si="414"/>
        <v>0</v>
      </c>
      <c r="K452" s="5">
        <f t="shared" si="414"/>
        <v>0</v>
      </c>
      <c r="L452" s="5">
        <f t="shared" si="414"/>
        <v>0</v>
      </c>
      <c r="M452" s="79">
        <f t="shared" si="414"/>
        <v>0</v>
      </c>
      <c r="N452" s="121" t="s">
        <v>2</v>
      </c>
      <c r="O452" s="164"/>
    </row>
    <row r="453" spans="1:15">
      <c r="B453" s="136"/>
      <c r="C453" s="10" t="s">
        <v>3</v>
      </c>
      <c r="D453" s="31" t="s">
        <v>2</v>
      </c>
      <c r="E453" s="22">
        <f>E463+E467+E470+E460+E457</f>
        <v>0</v>
      </c>
      <c r="F453" s="6">
        <f t="shared" ref="F453:M453" si="416">F463+F467+F470+F460+F457</f>
        <v>0</v>
      </c>
      <c r="G453" s="22">
        <f t="shared" si="416"/>
        <v>0</v>
      </c>
      <c r="H453" s="22">
        <f t="shared" ref="H453" si="417">H463+H467+H470+H460+H457</f>
        <v>0</v>
      </c>
      <c r="I453" s="22">
        <f t="shared" si="416"/>
        <v>0</v>
      </c>
      <c r="J453" s="6">
        <f t="shared" si="416"/>
        <v>0</v>
      </c>
      <c r="K453" s="6">
        <f t="shared" si="416"/>
        <v>0</v>
      </c>
      <c r="L453" s="6">
        <f t="shared" si="416"/>
        <v>0</v>
      </c>
      <c r="M453" s="22">
        <f t="shared" si="416"/>
        <v>0</v>
      </c>
      <c r="N453" s="122" t="s">
        <v>2</v>
      </c>
      <c r="O453" s="164"/>
    </row>
    <row r="454" spans="1:15" s="1" customFormat="1" hidden="1">
      <c r="A454" s="146"/>
      <c r="B454" s="136"/>
      <c r="C454" s="10" t="s">
        <v>4</v>
      </c>
      <c r="D454" s="31" t="s">
        <v>2</v>
      </c>
      <c r="E454" s="22">
        <f>E464</f>
        <v>0</v>
      </c>
      <c r="F454" s="6">
        <f t="shared" ref="F454:M454" si="418">F464</f>
        <v>0</v>
      </c>
      <c r="G454" s="23">
        <f t="shared" si="418"/>
        <v>0</v>
      </c>
      <c r="H454" s="15">
        <f t="shared" ref="H454" si="419">H464</f>
        <v>0</v>
      </c>
      <c r="I454" s="15">
        <f t="shared" si="418"/>
        <v>0</v>
      </c>
      <c r="J454" s="6">
        <f t="shared" si="418"/>
        <v>0</v>
      </c>
      <c r="K454" s="6">
        <f t="shared" si="418"/>
        <v>0</v>
      </c>
      <c r="L454" s="6">
        <f t="shared" si="418"/>
        <v>0</v>
      </c>
      <c r="M454" s="80">
        <f t="shared" si="418"/>
        <v>0</v>
      </c>
      <c r="N454" s="122" t="s">
        <v>2</v>
      </c>
      <c r="O454" s="164"/>
    </row>
    <row r="455" spans="1:15" ht="26.4">
      <c r="B455" s="136"/>
      <c r="C455" s="45" t="s">
        <v>5</v>
      </c>
      <c r="D455" s="46" t="s">
        <v>2</v>
      </c>
      <c r="E455" s="47">
        <f>E465+E468+E471+E458+E461</f>
        <v>0</v>
      </c>
      <c r="F455" s="48">
        <f t="shared" ref="F455:M455" si="420">F465+F468+F471+F458+F461</f>
        <v>0</v>
      </c>
      <c r="G455" s="49">
        <f t="shared" si="420"/>
        <v>0</v>
      </c>
      <c r="H455" s="50">
        <f t="shared" ref="H455" si="421">H465+H468+H471+H458+H461</f>
        <v>0</v>
      </c>
      <c r="I455" s="50">
        <f t="shared" si="420"/>
        <v>0</v>
      </c>
      <c r="J455" s="48">
        <f t="shared" si="420"/>
        <v>0</v>
      </c>
      <c r="K455" s="48">
        <f t="shared" si="420"/>
        <v>0</v>
      </c>
      <c r="L455" s="48">
        <f t="shared" si="420"/>
        <v>0</v>
      </c>
      <c r="M455" s="81">
        <f t="shared" si="420"/>
        <v>0</v>
      </c>
      <c r="N455" s="123" t="s">
        <v>2</v>
      </c>
      <c r="O455" s="164"/>
    </row>
    <row r="456" spans="1:15" s="1" customFormat="1" hidden="1">
      <c r="A456" s="2"/>
      <c r="B456" s="134" t="s">
        <v>2</v>
      </c>
      <c r="C456" s="32" t="s">
        <v>38</v>
      </c>
      <c r="D456" s="33" t="s">
        <v>2</v>
      </c>
      <c r="E456" s="34">
        <f t="shared" ref="E456:M456" si="422">E457+E458</f>
        <v>0</v>
      </c>
      <c r="F456" s="35">
        <f t="shared" si="422"/>
        <v>0</v>
      </c>
      <c r="G456" s="36">
        <f t="shared" si="422"/>
        <v>0</v>
      </c>
      <c r="H456" s="37">
        <f t="shared" ref="H456" si="423">H457+H458</f>
        <v>0</v>
      </c>
      <c r="I456" s="37">
        <f t="shared" si="422"/>
        <v>0</v>
      </c>
      <c r="J456" s="35">
        <f t="shared" si="422"/>
        <v>0</v>
      </c>
      <c r="K456" s="35">
        <f t="shared" si="422"/>
        <v>0</v>
      </c>
      <c r="L456" s="35">
        <f t="shared" si="422"/>
        <v>0</v>
      </c>
      <c r="M456" s="88">
        <f t="shared" si="422"/>
        <v>0</v>
      </c>
      <c r="N456" s="128" t="s">
        <v>2</v>
      </c>
      <c r="O456" s="164"/>
    </row>
    <row r="457" spans="1:15" s="1" customFormat="1" hidden="1">
      <c r="A457" s="2"/>
      <c r="B457" s="134" t="s">
        <v>2</v>
      </c>
      <c r="C457" s="11" t="s">
        <v>3</v>
      </c>
      <c r="D457" s="28"/>
      <c r="E457" s="24"/>
      <c r="F457" s="7"/>
      <c r="G457" s="25"/>
      <c r="H457" s="16"/>
      <c r="I457" s="16"/>
      <c r="J457" s="7"/>
      <c r="K457" s="7"/>
      <c r="L457" s="7"/>
      <c r="M457" s="87"/>
      <c r="N457" s="129"/>
      <c r="O457" s="164"/>
    </row>
    <row r="458" spans="1:15" s="1" customFormat="1" ht="26.4" hidden="1">
      <c r="A458" s="2"/>
      <c r="B458" s="134" t="s">
        <v>2</v>
      </c>
      <c r="C458" s="11" t="s">
        <v>5</v>
      </c>
      <c r="D458" s="28"/>
      <c r="E458" s="24"/>
      <c r="F458" s="7"/>
      <c r="G458" s="25"/>
      <c r="H458" s="16"/>
      <c r="I458" s="16"/>
      <c r="J458" s="7"/>
      <c r="K458" s="7"/>
      <c r="L458" s="7"/>
      <c r="M458" s="87"/>
      <c r="N458" s="129"/>
      <c r="O458" s="164"/>
    </row>
    <row r="459" spans="1:15" s="1" customFormat="1" hidden="1">
      <c r="A459" s="2"/>
      <c r="B459" s="134" t="s">
        <v>2</v>
      </c>
      <c r="C459" s="32" t="s">
        <v>37</v>
      </c>
      <c r="D459" s="33" t="s">
        <v>2</v>
      </c>
      <c r="E459" s="34">
        <f t="shared" ref="E459:M459" si="424">E460+E461</f>
        <v>0</v>
      </c>
      <c r="F459" s="35">
        <f t="shared" si="424"/>
        <v>0</v>
      </c>
      <c r="G459" s="36">
        <f t="shared" si="424"/>
        <v>0</v>
      </c>
      <c r="H459" s="37">
        <f t="shared" ref="H459" si="425">H460+H461</f>
        <v>0</v>
      </c>
      <c r="I459" s="37">
        <f t="shared" si="424"/>
        <v>0</v>
      </c>
      <c r="J459" s="35">
        <f t="shared" si="424"/>
        <v>0</v>
      </c>
      <c r="K459" s="35">
        <f t="shared" si="424"/>
        <v>0</v>
      </c>
      <c r="L459" s="35">
        <f t="shared" si="424"/>
        <v>0</v>
      </c>
      <c r="M459" s="88">
        <f t="shared" si="424"/>
        <v>0</v>
      </c>
      <c r="N459" s="128" t="s">
        <v>2</v>
      </c>
      <c r="O459" s="164"/>
    </row>
    <row r="460" spans="1:15" s="1" customFormat="1" hidden="1">
      <c r="A460" s="2"/>
      <c r="B460" s="134" t="s">
        <v>2</v>
      </c>
      <c r="C460" s="11" t="s">
        <v>3</v>
      </c>
      <c r="D460" s="28"/>
      <c r="E460" s="24"/>
      <c r="F460" s="7"/>
      <c r="G460" s="25"/>
      <c r="H460" s="16"/>
      <c r="I460" s="16"/>
      <c r="J460" s="7"/>
      <c r="K460" s="7"/>
      <c r="L460" s="7"/>
      <c r="M460" s="87"/>
      <c r="N460" s="129"/>
      <c r="O460" s="164"/>
    </row>
    <row r="461" spans="1:15" s="1" customFormat="1" ht="26.4" hidden="1">
      <c r="A461" s="2"/>
      <c r="B461" s="134" t="s">
        <v>2</v>
      </c>
      <c r="C461" s="11" t="s">
        <v>5</v>
      </c>
      <c r="D461" s="28"/>
      <c r="E461" s="24"/>
      <c r="F461" s="7"/>
      <c r="G461" s="25"/>
      <c r="H461" s="16"/>
      <c r="I461" s="16"/>
      <c r="J461" s="7"/>
      <c r="K461" s="7"/>
      <c r="L461" s="7"/>
      <c r="M461" s="87"/>
      <c r="N461" s="129"/>
      <c r="O461" s="164"/>
    </row>
    <row r="462" spans="1:15">
      <c r="B462" s="136"/>
      <c r="C462" s="39" t="s">
        <v>6</v>
      </c>
      <c r="D462" s="40" t="s">
        <v>2</v>
      </c>
      <c r="E462" s="41">
        <f t="shared" ref="E462:M462" si="426">E463+E464+E465</f>
        <v>0</v>
      </c>
      <c r="F462" s="42">
        <f t="shared" si="426"/>
        <v>0</v>
      </c>
      <c r="G462" s="43">
        <f t="shared" si="426"/>
        <v>0</v>
      </c>
      <c r="H462" s="44">
        <f t="shared" ref="H462" si="427">H463+H464+H465</f>
        <v>0</v>
      </c>
      <c r="I462" s="44">
        <f t="shared" si="426"/>
        <v>0</v>
      </c>
      <c r="J462" s="42">
        <f t="shared" si="426"/>
        <v>0</v>
      </c>
      <c r="K462" s="42">
        <f t="shared" si="426"/>
        <v>0</v>
      </c>
      <c r="L462" s="42">
        <f t="shared" si="426"/>
        <v>0</v>
      </c>
      <c r="M462" s="86">
        <f t="shared" si="426"/>
        <v>0</v>
      </c>
      <c r="N462" s="132" t="s">
        <v>2</v>
      </c>
      <c r="O462" s="164"/>
    </row>
    <row r="463" spans="1:15" ht="41.4" customHeight="1">
      <c r="B463" s="136"/>
      <c r="C463" s="11" t="s">
        <v>3</v>
      </c>
      <c r="D463" s="28" t="s">
        <v>65</v>
      </c>
      <c r="E463" s="24"/>
      <c r="F463" s="7"/>
      <c r="G463" s="25"/>
      <c r="H463" s="16"/>
      <c r="I463" s="16"/>
      <c r="J463" s="7"/>
      <c r="K463" s="7"/>
      <c r="L463" s="7"/>
      <c r="M463" s="87"/>
      <c r="N463" s="139" t="s">
        <v>2</v>
      </c>
      <c r="O463" s="164"/>
    </row>
    <row r="464" spans="1:15" s="1" customFormat="1" hidden="1">
      <c r="A464" s="146"/>
      <c r="B464" s="136"/>
      <c r="C464" s="11" t="s">
        <v>4</v>
      </c>
      <c r="D464" s="28"/>
      <c r="E464" s="24"/>
      <c r="F464" s="7"/>
      <c r="G464" s="25"/>
      <c r="H464" s="16"/>
      <c r="I464" s="16"/>
      <c r="J464" s="7"/>
      <c r="K464" s="7"/>
      <c r="L464" s="7"/>
      <c r="M464" s="87"/>
      <c r="N464" s="139" t="s">
        <v>2</v>
      </c>
      <c r="O464" s="164"/>
    </row>
    <row r="465" spans="1:15" ht="27" thickBot="1">
      <c r="B465" s="136"/>
      <c r="C465" s="11" t="s">
        <v>5</v>
      </c>
      <c r="D465" s="28"/>
      <c r="E465" s="24"/>
      <c r="F465" s="7"/>
      <c r="G465" s="25"/>
      <c r="H465" s="16"/>
      <c r="I465" s="16"/>
      <c r="J465" s="7"/>
      <c r="K465" s="7"/>
      <c r="L465" s="7"/>
      <c r="M465" s="87"/>
      <c r="N465" s="139" t="s">
        <v>2</v>
      </c>
      <c r="O465" s="164"/>
    </row>
    <row r="466" spans="1:15" s="1" customFormat="1" ht="16.2" hidden="1" thickBot="1">
      <c r="A466" s="2"/>
      <c r="B466" s="134" t="s">
        <v>2</v>
      </c>
      <c r="C466" s="32" t="s">
        <v>7</v>
      </c>
      <c r="D466" s="33" t="s">
        <v>2</v>
      </c>
      <c r="E466" s="34">
        <f t="shared" ref="E466:M466" si="428">E467+E468</f>
        <v>0</v>
      </c>
      <c r="F466" s="35">
        <f t="shared" si="428"/>
        <v>0</v>
      </c>
      <c r="G466" s="36">
        <f t="shared" si="428"/>
        <v>0</v>
      </c>
      <c r="H466" s="37">
        <f t="shared" ref="H466" si="429">H467+H468</f>
        <v>0</v>
      </c>
      <c r="I466" s="37">
        <f t="shared" si="428"/>
        <v>0</v>
      </c>
      <c r="J466" s="35">
        <f t="shared" si="428"/>
        <v>0</v>
      </c>
      <c r="K466" s="35">
        <f t="shared" si="428"/>
        <v>0</v>
      </c>
      <c r="L466" s="35">
        <f t="shared" si="428"/>
        <v>0</v>
      </c>
      <c r="M466" s="88">
        <f t="shared" si="428"/>
        <v>0</v>
      </c>
      <c r="N466" s="128" t="s">
        <v>2</v>
      </c>
      <c r="O466" s="164"/>
    </row>
    <row r="467" spans="1:15" s="1" customFormat="1" ht="16.2" hidden="1" thickBot="1">
      <c r="A467" s="2"/>
      <c r="B467" s="134" t="s">
        <v>2</v>
      </c>
      <c r="C467" s="11" t="s">
        <v>3</v>
      </c>
      <c r="D467" s="28"/>
      <c r="E467" s="24"/>
      <c r="F467" s="7"/>
      <c r="G467" s="25"/>
      <c r="H467" s="16"/>
      <c r="I467" s="16"/>
      <c r="J467" s="7"/>
      <c r="K467" s="7"/>
      <c r="L467" s="7"/>
      <c r="M467" s="87"/>
      <c r="N467" s="129"/>
      <c r="O467" s="164"/>
    </row>
    <row r="468" spans="1:15" s="1" customFormat="1" ht="27" hidden="1" thickBot="1">
      <c r="A468" s="2"/>
      <c r="B468" s="134" t="s">
        <v>2</v>
      </c>
      <c r="C468" s="11" t="s">
        <v>5</v>
      </c>
      <c r="D468" s="28"/>
      <c r="E468" s="24"/>
      <c r="F468" s="7"/>
      <c r="G468" s="25"/>
      <c r="H468" s="16"/>
      <c r="I468" s="16"/>
      <c r="J468" s="7"/>
      <c r="K468" s="7"/>
      <c r="L468" s="7"/>
      <c r="M468" s="87"/>
      <c r="N468" s="129"/>
      <c r="O468" s="164"/>
    </row>
    <row r="469" spans="1:15" s="1" customFormat="1" ht="16.2" hidden="1" thickBot="1">
      <c r="A469" s="2"/>
      <c r="B469" s="134" t="s">
        <v>2</v>
      </c>
      <c r="C469" s="38" t="s">
        <v>8</v>
      </c>
      <c r="D469" s="33" t="s">
        <v>2</v>
      </c>
      <c r="E469" s="34">
        <f t="shared" ref="E469:M469" si="430">E470+E471</f>
        <v>0</v>
      </c>
      <c r="F469" s="35">
        <f t="shared" si="430"/>
        <v>0</v>
      </c>
      <c r="G469" s="36">
        <f t="shared" si="430"/>
        <v>0</v>
      </c>
      <c r="H469" s="37">
        <f t="shared" ref="H469" si="431">H470+H471</f>
        <v>0</v>
      </c>
      <c r="I469" s="37">
        <f t="shared" si="430"/>
        <v>0</v>
      </c>
      <c r="J469" s="35">
        <f t="shared" si="430"/>
        <v>0</v>
      </c>
      <c r="K469" s="35">
        <f t="shared" si="430"/>
        <v>0</v>
      </c>
      <c r="L469" s="35">
        <f t="shared" si="430"/>
        <v>0</v>
      </c>
      <c r="M469" s="88">
        <f t="shared" si="430"/>
        <v>0</v>
      </c>
      <c r="N469" s="128" t="s">
        <v>2</v>
      </c>
      <c r="O469" s="164"/>
    </row>
    <row r="470" spans="1:15" s="1" customFormat="1" ht="16.2" hidden="1" thickBot="1">
      <c r="A470" s="2"/>
      <c r="B470" s="134" t="s">
        <v>2</v>
      </c>
      <c r="C470" s="11" t="s">
        <v>3</v>
      </c>
      <c r="D470" s="28"/>
      <c r="E470" s="24"/>
      <c r="F470" s="7"/>
      <c r="G470" s="25"/>
      <c r="H470" s="16"/>
      <c r="I470" s="16"/>
      <c r="J470" s="7"/>
      <c r="K470" s="7"/>
      <c r="L470" s="7"/>
      <c r="M470" s="87"/>
      <c r="N470" s="129"/>
      <c r="O470" s="164"/>
    </row>
    <row r="471" spans="1:15" s="1" customFormat="1" ht="27" hidden="1" thickBot="1">
      <c r="A471" s="2"/>
      <c r="B471" s="134" t="s">
        <v>2</v>
      </c>
      <c r="C471" s="12" t="s">
        <v>5</v>
      </c>
      <c r="D471" s="29"/>
      <c r="E471" s="26"/>
      <c r="F471" s="8"/>
      <c r="G471" s="27"/>
      <c r="H471" s="17"/>
      <c r="I471" s="17"/>
      <c r="J471" s="8"/>
      <c r="K471" s="8"/>
      <c r="L471" s="8"/>
      <c r="M471" s="89"/>
      <c r="N471" s="130"/>
      <c r="O471" s="167"/>
    </row>
    <row r="472" spans="1:15" s="58" customFormat="1" ht="31.8">
      <c r="A472" s="57">
        <v>21</v>
      </c>
      <c r="B472" s="136"/>
      <c r="C472" s="51" t="s">
        <v>50</v>
      </c>
      <c r="D472" s="52" t="s">
        <v>16</v>
      </c>
      <c r="E472" s="53">
        <f>E473+E474</f>
        <v>0</v>
      </c>
      <c r="F472" s="54">
        <f t="shared" ref="F472:M472" si="432">F473+F474</f>
        <v>0</v>
      </c>
      <c r="G472" s="55">
        <f t="shared" si="432"/>
        <v>0</v>
      </c>
      <c r="H472" s="56">
        <f t="shared" ref="H472" si="433">H473+H474</f>
        <v>0</v>
      </c>
      <c r="I472" s="56">
        <f t="shared" si="432"/>
        <v>0</v>
      </c>
      <c r="J472" s="54">
        <f t="shared" si="432"/>
        <v>0</v>
      </c>
      <c r="K472" s="54">
        <f t="shared" si="432"/>
        <v>0</v>
      </c>
      <c r="L472" s="54">
        <f t="shared" si="432"/>
        <v>0</v>
      </c>
      <c r="M472" s="78">
        <f t="shared" si="432"/>
        <v>0</v>
      </c>
      <c r="N472" s="131" t="s">
        <v>2</v>
      </c>
      <c r="O472" s="163" t="s">
        <v>58</v>
      </c>
    </row>
    <row r="473" spans="1:15">
      <c r="B473" s="136"/>
      <c r="C473" s="9" t="s">
        <v>1</v>
      </c>
      <c r="D473" s="30" t="s">
        <v>2</v>
      </c>
      <c r="E473" s="140"/>
      <c r="F473" s="141"/>
      <c r="G473" s="142"/>
      <c r="H473" s="143"/>
      <c r="I473" s="143"/>
      <c r="J473" s="141"/>
      <c r="K473" s="141"/>
      <c r="L473" s="141"/>
      <c r="M473" s="144"/>
      <c r="N473" s="145" t="s">
        <v>2</v>
      </c>
      <c r="O473" s="164"/>
    </row>
    <row r="474" spans="1:15">
      <c r="B474" s="136"/>
      <c r="C474" s="9" t="s">
        <v>9</v>
      </c>
      <c r="D474" s="30" t="s">
        <v>2</v>
      </c>
      <c r="E474" s="20">
        <f t="shared" ref="E474:M474" si="434">E475+E476+E477</f>
        <v>0</v>
      </c>
      <c r="F474" s="5">
        <f t="shared" si="434"/>
        <v>0</v>
      </c>
      <c r="G474" s="21">
        <f t="shared" si="434"/>
        <v>0</v>
      </c>
      <c r="H474" s="14">
        <f t="shared" ref="H474" si="435">H475+H476+H477</f>
        <v>0</v>
      </c>
      <c r="I474" s="14">
        <f t="shared" si="434"/>
        <v>0</v>
      </c>
      <c r="J474" s="5">
        <f t="shared" si="434"/>
        <v>0</v>
      </c>
      <c r="K474" s="5">
        <f t="shared" si="434"/>
        <v>0</v>
      </c>
      <c r="L474" s="5">
        <f t="shared" si="434"/>
        <v>0</v>
      </c>
      <c r="M474" s="79">
        <f t="shared" si="434"/>
        <v>0</v>
      </c>
      <c r="N474" s="121" t="s">
        <v>2</v>
      </c>
      <c r="O474" s="164"/>
    </row>
    <row r="475" spans="1:15">
      <c r="B475" s="136"/>
      <c r="C475" s="10" t="s">
        <v>3</v>
      </c>
      <c r="D475" s="31" t="s">
        <v>2</v>
      </c>
      <c r="E475" s="22">
        <f>E485+E489+E492+E482+E479</f>
        <v>0</v>
      </c>
      <c r="F475" s="6">
        <f t="shared" ref="F475:M475" si="436">F485+F489+F492+F482+F479</f>
        <v>0</v>
      </c>
      <c r="G475" s="22">
        <f t="shared" si="436"/>
        <v>0</v>
      </c>
      <c r="H475" s="22">
        <f t="shared" ref="H475" si="437">H485+H489+H492+H482+H479</f>
        <v>0</v>
      </c>
      <c r="I475" s="22">
        <f t="shared" si="436"/>
        <v>0</v>
      </c>
      <c r="J475" s="6">
        <f t="shared" si="436"/>
        <v>0</v>
      </c>
      <c r="K475" s="6">
        <f t="shared" si="436"/>
        <v>0</v>
      </c>
      <c r="L475" s="6">
        <f t="shared" si="436"/>
        <v>0</v>
      </c>
      <c r="M475" s="22">
        <f t="shared" si="436"/>
        <v>0</v>
      </c>
      <c r="N475" s="122" t="s">
        <v>2</v>
      </c>
      <c r="O475" s="164"/>
    </row>
    <row r="476" spans="1:15" s="1" customFormat="1" hidden="1">
      <c r="A476" s="146"/>
      <c r="B476" s="136"/>
      <c r="C476" s="10" t="s">
        <v>4</v>
      </c>
      <c r="D476" s="31" t="s">
        <v>2</v>
      </c>
      <c r="E476" s="22">
        <f>E486</f>
        <v>0</v>
      </c>
      <c r="F476" s="6">
        <f t="shared" ref="F476:M476" si="438">F486</f>
        <v>0</v>
      </c>
      <c r="G476" s="23">
        <f t="shared" si="438"/>
        <v>0</v>
      </c>
      <c r="H476" s="15">
        <f t="shared" ref="H476" si="439">H486</f>
        <v>0</v>
      </c>
      <c r="I476" s="15">
        <f t="shared" si="438"/>
        <v>0</v>
      </c>
      <c r="J476" s="6">
        <f t="shared" si="438"/>
        <v>0</v>
      </c>
      <c r="K476" s="6">
        <f t="shared" si="438"/>
        <v>0</v>
      </c>
      <c r="L476" s="6">
        <f t="shared" si="438"/>
        <v>0</v>
      </c>
      <c r="M476" s="80">
        <f t="shared" si="438"/>
        <v>0</v>
      </c>
      <c r="N476" s="122" t="s">
        <v>2</v>
      </c>
      <c r="O476" s="164"/>
    </row>
    <row r="477" spans="1:15" ht="26.4">
      <c r="B477" s="136"/>
      <c r="C477" s="45" t="s">
        <v>5</v>
      </c>
      <c r="D477" s="46" t="s">
        <v>2</v>
      </c>
      <c r="E477" s="47">
        <f>E487+E490+E493+E480+E483</f>
        <v>0</v>
      </c>
      <c r="F477" s="48">
        <f t="shared" ref="F477:M477" si="440">F487+F490+F493+F480+F483</f>
        <v>0</v>
      </c>
      <c r="G477" s="49">
        <f t="shared" si="440"/>
        <v>0</v>
      </c>
      <c r="H477" s="50">
        <f t="shared" ref="H477" si="441">H487+H490+H493+H480+H483</f>
        <v>0</v>
      </c>
      <c r="I477" s="50">
        <f t="shared" si="440"/>
        <v>0</v>
      </c>
      <c r="J477" s="48">
        <f t="shared" si="440"/>
        <v>0</v>
      </c>
      <c r="K477" s="48">
        <f t="shared" si="440"/>
        <v>0</v>
      </c>
      <c r="L477" s="48">
        <f t="shared" si="440"/>
        <v>0</v>
      </c>
      <c r="M477" s="81">
        <f t="shared" si="440"/>
        <v>0</v>
      </c>
      <c r="N477" s="123" t="s">
        <v>2</v>
      </c>
      <c r="O477" s="164"/>
    </row>
    <row r="478" spans="1:15" s="1" customFormat="1" hidden="1">
      <c r="A478" s="2"/>
      <c r="B478" s="134" t="s">
        <v>2</v>
      </c>
      <c r="C478" s="32" t="s">
        <v>38</v>
      </c>
      <c r="D478" s="33" t="s">
        <v>2</v>
      </c>
      <c r="E478" s="34">
        <f t="shared" ref="E478:M478" si="442">E479+E480</f>
        <v>0</v>
      </c>
      <c r="F478" s="35">
        <f t="shared" si="442"/>
        <v>0</v>
      </c>
      <c r="G478" s="36">
        <f t="shared" si="442"/>
        <v>0</v>
      </c>
      <c r="H478" s="37">
        <f t="shared" ref="H478" si="443">H479+H480</f>
        <v>0</v>
      </c>
      <c r="I478" s="37">
        <f t="shared" si="442"/>
        <v>0</v>
      </c>
      <c r="J478" s="35">
        <f t="shared" si="442"/>
        <v>0</v>
      </c>
      <c r="K478" s="35">
        <f t="shared" si="442"/>
        <v>0</v>
      </c>
      <c r="L478" s="35">
        <f t="shared" si="442"/>
        <v>0</v>
      </c>
      <c r="M478" s="88">
        <f t="shared" si="442"/>
        <v>0</v>
      </c>
      <c r="N478" s="128" t="s">
        <v>2</v>
      </c>
      <c r="O478" s="164"/>
    </row>
    <row r="479" spans="1:15" s="1" customFormat="1" hidden="1">
      <c r="A479" s="2"/>
      <c r="B479" s="134" t="s">
        <v>2</v>
      </c>
      <c r="C479" s="11" t="s">
        <v>3</v>
      </c>
      <c r="D479" s="28"/>
      <c r="E479" s="24"/>
      <c r="F479" s="7"/>
      <c r="G479" s="25"/>
      <c r="H479" s="16"/>
      <c r="I479" s="16"/>
      <c r="J479" s="7"/>
      <c r="K479" s="7"/>
      <c r="L479" s="7"/>
      <c r="M479" s="87"/>
      <c r="N479" s="129"/>
      <c r="O479" s="164"/>
    </row>
    <row r="480" spans="1:15" s="1" customFormat="1" ht="26.4" hidden="1">
      <c r="A480" s="2"/>
      <c r="B480" s="134" t="s">
        <v>2</v>
      </c>
      <c r="C480" s="11" t="s">
        <v>5</v>
      </c>
      <c r="D480" s="28"/>
      <c r="E480" s="24"/>
      <c r="F480" s="7"/>
      <c r="G480" s="25"/>
      <c r="H480" s="16"/>
      <c r="I480" s="16"/>
      <c r="J480" s="7"/>
      <c r="K480" s="7"/>
      <c r="L480" s="7"/>
      <c r="M480" s="87"/>
      <c r="N480" s="129"/>
      <c r="O480" s="164"/>
    </row>
    <row r="481" spans="1:15" s="1" customFormat="1" hidden="1">
      <c r="A481" s="2"/>
      <c r="B481" s="134" t="s">
        <v>2</v>
      </c>
      <c r="C481" s="32" t="s">
        <v>37</v>
      </c>
      <c r="D481" s="33" t="s">
        <v>2</v>
      </c>
      <c r="E481" s="34">
        <f t="shared" ref="E481:M481" si="444">E482+E483</f>
        <v>0</v>
      </c>
      <c r="F481" s="35">
        <f t="shared" si="444"/>
        <v>0</v>
      </c>
      <c r="G481" s="36">
        <f t="shared" si="444"/>
        <v>0</v>
      </c>
      <c r="H481" s="37">
        <f t="shared" ref="H481" si="445">H482+H483</f>
        <v>0</v>
      </c>
      <c r="I481" s="37">
        <f t="shared" si="444"/>
        <v>0</v>
      </c>
      <c r="J481" s="35">
        <f t="shared" si="444"/>
        <v>0</v>
      </c>
      <c r="K481" s="35">
        <f t="shared" si="444"/>
        <v>0</v>
      </c>
      <c r="L481" s="35">
        <f t="shared" si="444"/>
        <v>0</v>
      </c>
      <c r="M481" s="88">
        <f t="shared" si="444"/>
        <v>0</v>
      </c>
      <c r="N481" s="128" t="s">
        <v>2</v>
      </c>
      <c r="O481" s="164"/>
    </row>
    <row r="482" spans="1:15" s="1" customFormat="1" hidden="1">
      <c r="A482" s="2"/>
      <c r="B482" s="134" t="s">
        <v>2</v>
      </c>
      <c r="C482" s="11" t="s">
        <v>3</v>
      </c>
      <c r="D482" s="28"/>
      <c r="E482" s="24"/>
      <c r="F482" s="7"/>
      <c r="G482" s="25"/>
      <c r="H482" s="16"/>
      <c r="I482" s="16"/>
      <c r="J482" s="7"/>
      <c r="K482" s="7"/>
      <c r="L482" s="7"/>
      <c r="M482" s="87"/>
      <c r="N482" s="129"/>
      <c r="O482" s="164"/>
    </row>
    <row r="483" spans="1:15" s="1" customFormat="1" ht="26.4" hidden="1">
      <c r="A483" s="2"/>
      <c r="B483" s="134" t="s">
        <v>2</v>
      </c>
      <c r="C483" s="11" t="s">
        <v>5</v>
      </c>
      <c r="D483" s="28"/>
      <c r="E483" s="24"/>
      <c r="F483" s="7"/>
      <c r="G483" s="25"/>
      <c r="H483" s="16"/>
      <c r="I483" s="16"/>
      <c r="J483" s="7"/>
      <c r="K483" s="7"/>
      <c r="L483" s="7"/>
      <c r="M483" s="87"/>
      <c r="N483" s="129"/>
      <c r="O483" s="164"/>
    </row>
    <row r="484" spans="1:15">
      <c r="B484" s="136"/>
      <c r="C484" s="39" t="s">
        <v>6</v>
      </c>
      <c r="D484" s="40" t="s">
        <v>2</v>
      </c>
      <c r="E484" s="41">
        <f t="shared" ref="E484:M484" si="446">E485+E486+E487</f>
        <v>0</v>
      </c>
      <c r="F484" s="42">
        <f t="shared" si="446"/>
        <v>0</v>
      </c>
      <c r="G484" s="43">
        <f t="shared" si="446"/>
        <v>0</v>
      </c>
      <c r="H484" s="44">
        <f t="shared" ref="H484" si="447">H485+H486+H487</f>
        <v>0</v>
      </c>
      <c r="I484" s="44">
        <f t="shared" si="446"/>
        <v>0</v>
      </c>
      <c r="J484" s="42">
        <f t="shared" si="446"/>
        <v>0</v>
      </c>
      <c r="K484" s="42">
        <f t="shared" si="446"/>
        <v>0</v>
      </c>
      <c r="L484" s="42">
        <f t="shared" si="446"/>
        <v>0</v>
      </c>
      <c r="M484" s="86">
        <f t="shared" si="446"/>
        <v>0</v>
      </c>
      <c r="N484" s="132" t="s">
        <v>2</v>
      </c>
      <c r="O484" s="164"/>
    </row>
    <row r="485" spans="1:15" ht="55.5" customHeight="1">
      <c r="B485" s="136"/>
      <c r="C485" s="11" t="s">
        <v>3</v>
      </c>
      <c r="D485" s="28" t="s">
        <v>65</v>
      </c>
      <c r="E485" s="24"/>
      <c r="F485" s="7"/>
      <c r="G485" s="25"/>
      <c r="H485" s="16"/>
      <c r="I485" s="16"/>
      <c r="J485" s="7"/>
      <c r="K485" s="7"/>
      <c r="L485" s="7"/>
      <c r="M485" s="87"/>
      <c r="N485" s="139" t="s">
        <v>2</v>
      </c>
      <c r="O485" s="164"/>
    </row>
    <row r="486" spans="1:15" s="1" customFormat="1" hidden="1">
      <c r="A486" s="146"/>
      <c r="B486" s="136"/>
      <c r="C486" s="11" t="s">
        <v>4</v>
      </c>
      <c r="D486" s="28"/>
      <c r="E486" s="24"/>
      <c r="F486" s="7"/>
      <c r="G486" s="25"/>
      <c r="H486" s="16"/>
      <c r="I486" s="16"/>
      <c r="J486" s="7"/>
      <c r="K486" s="7"/>
      <c r="L486" s="7"/>
      <c r="M486" s="87"/>
      <c r="N486" s="139" t="s">
        <v>2</v>
      </c>
      <c r="O486" s="164"/>
    </row>
    <row r="487" spans="1:15" ht="27" thickBot="1">
      <c r="B487" s="136"/>
      <c r="C487" s="11" t="s">
        <v>5</v>
      </c>
      <c r="D487" s="28"/>
      <c r="E487" s="24"/>
      <c r="F487" s="7"/>
      <c r="G487" s="25"/>
      <c r="H487" s="16"/>
      <c r="I487" s="16"/>
      <c r="J487" s="7"/>
      <c r="K487" s="7"/>
      <c r="L487" s="7"/>
      <c r="M487" s="87"/>
      <c r="N487" s="139" t="s">
        <v>2</v>
      </c>
      <c r="O487" s="164"/>
    </row>
    <row r="488" spans="1:15" s="1" customFormat="1" ht="16.2" hidden="1" thickBot="1">
      <c r="A488" s="2"/>
      <c r="B488" s="134" t="s">
        <v>2</v>
      </c>
      <c r="C488" s="32" t="s">
        <v>7</v>
      </c>
      <c r="D488" s="33" t="s">
        <v>2</v>
      </c>
      <c r="E488" s="34">
        <f t="shared" ref="E488:M488" si="448">E489+E490</f>
        <v>0</v>
      </c>
      <c r="F488" s="35">
        <f t="shared" si="448"/>
        <v>0</v>
      </c>
      <c r="G488" s="36">
        <f t="shared" si="448"/>
        <v>0</v>
      </c>
      <c r="H488" s="37">
        <f t="shared" ref="H488" si="449">H489+H490</f>
        <v>0</v>
      </c>
      <c r="I488" s="37">
        <f t="shared" si="448"/>
        <v>0</v>
      </c>
      <c r="J488" s="35">
        <f t="shared" si="448"/>
        <v>0</v>
      </c>
      <c r="K488" s="35">
        <f t="shared" si="448"/>
        <v>0</v>
      </c>
      <c r="L488" s="35">
        <f t="shared" si="448"/>
        <v>0</v>
      </c>
      <c r="M488" s="88">
        <f t="shared" si="448"/>
        <v>0</v>
      </c>
      <c r="N488" s="128" t="s">
        <v>2</v>
      </c>
      <c r="O488" s="164"/>
    </row>
    <row r="489" spans="1:15" s="1" customFormat="1" ht="16.2" hidden="1" thickBot="1">
      <c r="A489" s="2"/>
      <c r="B489" s="134" t="s">
        <v>2</v>
      </c>
      <c r="C489" s="11" t="s">
        <v>3</v>
      </c>
      <c r="D489" s="28"/>
      <c r="E489" s="24"/>
      <c r="F489" s="7"/>
      <c r="G489" s="25"/>
      <c r="H489" s="16"/>
      <c r="I489" s="16"/>
      <c r="J489" s="7"/>
      <c r="K489" s="7"/>
      <c r="L489" s="7"/>
      <c r="M489" s="87"/>
      <c r="N489" s="129"/>
      <c r="O489" s="164"/>
    </row>
    <row r="490" spans="1:15" s="1" customFormat="1" ht="27" hidden="1" thickBot="1">
      <c r="A490" s="2"/>
      <c r="B490" s="134" t="s">
        <v>2</v>
      </c>
      <c r="C490" s="11" t="s">
        <v>5</v>
      </c>
      <c r="D490" s="28"/>
      <c r="E490" s="24"/>
      <c r="F490" s="7"/>
      <c r="G490" s="25"/>
      <c r="H490" s="16"/>
      <c r="I490" s="16"/>
      <c r="J490" s="7"/>
      <c r="K490" s="7"/>
      <c r="L490" s="7"/>
      <c r="M490" s="87"/>
      <c r="N490" s="129"/>
      <c r="O490" s="164"/>
    </row>
    <row r="491" spans="1:15" s="1" customFormat="1" ht="16.2" hidden="1" thickBot="1">
      <c r="A491" s="2"/>
      <c r="B491" s="134" t="s">
        <v>2</v>
      </c>
      <c r="C491" s="38" t="s">
        <v>8</v>
      </c>
      <c r="D491" s="33" t="s">
        <v>2</v>
      </c>
      <c r="E491" s="34">
        <f t="shared" ref="E491:M491" si="450">E492+E493</f>
        <v>0</v>
      </c>
      <c r="F491" s="35">
        <f t="shared" si="450"/>
        <v>0</v>
      </c>
      <c r="G491" s="36">
        <f t="shared" si="450"/>
        <v>0</v>
      </c>
      <c r="H491" s="37">
        <f t="shared" ref="H491" si="451">H492+H493</f>
        <v>0</v>
      </c>
      <c r="I491" s="37">
        <f t="shared" si="450"/>
        <v>0</v>
      </c>
      <c r="J491" s="35">
        <f t="shared" si="450"/>
        <v>0</v>
      </c>
      <c r="K491" s="35">
        <f t="shared" si="450"/>
        <v>0</v>
      </c>
      <c r="L491" s="35">
        <f t="shared" si="450"/>
        <v>0</v>
      </c>
      <c r="M491" s="88">
        <f t="shared" si="450"/>
        <v>0</v>
      </c>
      <c r="N491" s="128" t="s">
        <v>2</v>
      </c>
      <c r="O491" s="164"/>
    </row>
    <row r="492" spans="1:15" s="1" customFormat="1" ht="16.2" hidden="1" thickBot="1">
      <c r="A492" s="2"/>
      <c r="B492" s="134" t="s">
        <v>2</v>
      </c>
      <c r="C492" s="11" t="s">
        <v>3</v>
      </c>
      <c r="D492" s="28"/>
      <c r="E492" s="24"/>
      <c r="F492" s="7"/>
      <c r="G492" s="25"/>
      <c r="H492" s="16"/>
      <c r="I492" s="16"/>
      <c r="J492" s="7"/>
      <c r="K492" s="7"/>
      <c r="L492" s="7"/>
      <c r="M492" s="87"/>
      <c r="N492" s="129"/>
      <c r="O492" s="164"/>
    </row>
    <row r="493" spans="1:15" s="1" customFormat="1" ht="27" hidden="1" thickBot="1">
      <c r="A493" s="2"/>
      <c r="B493" s="134" t="s">
        <v>2</v>
      </c>
      <c r="C493" s="12" t="s">
        <v>5</v>
      </c>
      <c r="D493" s="29"/>
      <c r="E493" s="26"/>
      <c r="F493" s="8"/>
      <c r="G493" s="27"/>
      <c r="H493" s="17"/>
      <c r="I493" s="17"/>
      <c r="J493" s="8"/>
      <c r="K493" s="8"/>
      <c r="L493" s="8"/>
      <c r="M493" s="89"/>
      <c r="N493" s="130"/>
      <c r="O493" s="167"/>
    </row>
    <row r="494" spans="1:15" s="58" customFormat="1" ht="31.8">
      <c r="A494" s="57">
        <v>22</v>
      </c>
      <c r="B494" s="136"/>
      <c r="C494" s="51" t="s">
        <v>26</v>
      </c>
      <c r="D494" s="52" t="s">
        <v>16</v>
      </c>
      <c r="E494" s="53">
        <f>E495+E496</f>
        <v>80000</v>
      </c>
      <c r="F494" s="54">
        <f t="shared" ref="F494:M494" si="452">F495+F496</f>
        <v>0</v>
      </c>
      <c r="G494" s="55">
        <f t="shared" si="452"/>
        <v>0</v>
      </c>
      <c r="H494" s="56">
        <f t="shared" ref="H494" si="453">H495+H496</f>
        <v>0</v>
      </c>
      <c r="I494" s="56">
        <f t="shared" si="452"/>
        <v>0</v>
      </c>
      <c r="J494" s="54">
        <f t="shared" si="452"/>
        <v>0</v>
      </c>
      <c r="K494" s="54">
        <f t="shared" si="452"/>
        <v>0</v>
      </c>
      <c r="L494" s="54">
        <f t="shared" si="452"/>
        <v>0</v>
      </c>
      <c r="M494" s="78">
        <f t="shared" si="452"/>
        <v>0</v>
      </c>
      <c r="N494" s="131" t="s">
        <v>2</v>
      </c>
      <c r="O494" s="163" t="s">
        <v>83</v>
      </c>
    </row>
    <row r="495" spans="1:15">
      <c r="B495" s="136"/>
      <c r="C495" s="9" t="s">
        <v>1</v>
      </c>
      <c r="D495" s="30" t="s">
        <v>2</v>
      </c>
      <c r="E495" s="140"/>
      <c r="F495" s="141"/>
      <c r="G495" s="142"/>
      <c r="H495" s="143"/>
      <c r="I495" s="143"/>
      <c r="J495" s="141"/>
      <c r="K495" s="141"/>
      <c r="L495" s="141"/>
      <c r="M495" s="144"/>
      <c r="N495" s="145" t="s">
        <v>2</v>
      </c>
      <c r="O495" s="164"/>
    </row>
    <row r="496" spans="1:15">
      <c r="B496" s="136"/>
      <c r="C496" s="9" t="s">
        <v>9</v>
      </c>
      <c r="D496" s="30" t="s">
        <v>2</v>
      </c>
      <c r="E496" s="20">
        <f t="shared" ref="E496:M496" si="454">E497+E498+E499</f>
        <v>80000</v>
      </c>
      <c r="F496" s="5">
        <f t="shared" si="454"/>
        <v>0</v>
      </c>
      <c r="G496" s="21">
        <f t="shared" si="454"/>
        <v>0</v>
      </c>
      <c r="H496" s="14">
        <f t="shared" ref="H496" si="455">H497+H498+H499</f>
        <v>0</v>
      </c>
      <c r="I496" s="14">
        <f t="shared" si="454"/>
        <v>0</v>
      </c>
      <c r="J496" s="5">
        <f t="shared" si="454"/>
        <v>0</v>
      </c>
      <c r="K496" s="5">
        <f t="shared" si="454"/>
        <v>0</v>
      </c>
      <c r="L496" s="5">
        <f t="shared" si="454"/>
        <v>0</v>
      </c>
      <c r="M496" s="79">
        <f t="shared" si="454"/>
        <v>0</v>
      </c>
      <c r="N496" s="121" t="s">
        <v>2</v>
      </c>
      <c r="O496" s="164"/>
    </row>
    <row r="497" spans="1:20">
      <c r="B497" s="136"/>
      <c r="C497" s="10" t="s">
        <v>3</v>
      </c>
      <c r="D497" s="31" t="s">
        <v>2</v>
      </c>
      <c r="E497" s="22">
        <f>E507+E511+E514+E504+E501</f>
        <v>0</v>
      </c>
      <c r="F497" s="6">
        <f t="shared" ref="F497:M497" si="456">F507+F511+F514+F504+F501</f>
        <v>0</v>
      </c>
      <c r="G497" s="22">
        <f t="shared" si="456"/>
        <v>0</v>
      </c>
      <c r="H497" s="22">
        <f t="shared" ref="H497" si="457">H507+H511+H514+H504+H501</f>
        <v>0</v>
      </c>
      <c r="I497" s="22">
        <f t="shared" si="456"/>
        <v>0</v>
      </c>
      <c r="J497" s="6">
        <f t="shared" si="456"/>
        <v>0</v>
      </c>
      <c r="K497" s="6">
        <f t="shared" si="456"/>
        <v>0</v>
      </c>
      <c r="L497" s="6">
        <f t="shared" si="456"/>
        <v>0</v>
      </c>
      <c r="M497" s="22">
        <f t="shared" si="456"/>
        <v>0</v>
      </c>
      <c r="N497" s="122" t="s">
        <v>2</v>
      </c>
      <c r="O497" s="164"/>
    </row>
    <row r="498" spans="1:20" s="1" customFormat="1" hidden="1">
      <c r="A498" s="146"/>
      <c r="B498" s="136"/>
      <c r="C498" s="10" t="s">
        <v>4</v>
      </c>
      <c r="D498" s="31" t="s">
        <v>2</v>
      </c>
      <c r="E498" s="22">
        <f>E508</f>
        <v>0</v>
      </c>
      <c r="F498" s="6">
        <f t="shared" ref="F498:M498" si="458">F508</f>
        <v>0</v>
      </c>
      <c r="G498" s="23">
        <f t="shared" si="458"/>
        <v>0</v>
      </c>
      <c r="H498" s="15">
        <f t="shared" ref="H498" si="459">H508</f>
        <v>0</v>
      </c>
      <c r="I498" s="15">
        <f t="shared" si="458"/>
        <v>0</v>
      </c>
      <c r="J498" s="6">
        <f t="shared" si="458"/>
        <v>0</v>
      </c>
      <c r="K498" s="6">
        <f t="shared" si="458"/>
        <v>0</v>
      </c>
      <c r="L498" s="6">
        <f t="shared" si="458"/>
        <v>0</v>
      </c>
      <c r="M498" s="80">
        <f t="shared" si="458"/>
        <v>0</v>
      </c>
      <c r="N498" s="122" t="s">
        <v>2</v>
      </c>
      <c r="O498" s="164"/>
    </row>
    <row r="499" spans="1:20" ht="26.4">
      <c r="B499" s="136"/>
      <c r="C499" s="45" t="s">
        <v>5</v>
      </c>
      <c r="D499" s="46" t="s">
        <v>2</v>
      </c>
      <c r="E499" s="47">
        <f>E509+E512+E515+E502+E505</f>
        <v>80000</v>
      </c>
      <c r="F499" s="48">
        <f t="shared" ref="F499:M499" si="460">F509+F512+F515+F502+F505</f>
        <v>0</v>
      </c>
      <c r="G499" s="49">
        <f t="shared" si="460"/>
        <v>0</v>
      </c>
      <c r="H499" s="50">
        <f t="shared" ref="H499" si="461">H509+H512+H515+H502+H505</f>
        <v>0</v>
      </c>
      <c r="I499" s="50">
        <f t="shared" si="460"/>
        <v>0</v>
      </c>
      <c r="J499" s="48">
        <f t="shared" si="460"/>
        <v>0</v>
      </c>
      <c r="K499" s="48">
        <f t="shared" si="460"/>
        <v>0</v>
      </c>
      <c r="L499" s="48">
        <f t="shared" si="460"/>
        <v>0</v>
      </c>
      <c r="M499" s="81">
        <f t="shared" si="460"/>
        <v>0</v>
      </c>
      <c r="N499" s="123" t="s">
        <v>2</v>
      </c>
      <c r="O499" s="164"/>
    </row>
    <row r="500" spans="1:20" s="1" customFormat="1" hidden="1">
      <c r="A500" s="2"/>
      <c r="B500" s="134" t="s">
        <v>2</v>
      </c>
      <c r="C500" s="32" t="s">
        <v>38</v>
      </c>
      <c r="D500" s="33" t="s">
        <v>2</v>
      </c>
      <c r="E500" s="34">
        <f t="shared" ref="E500:M500" si="462">E501+E502</f>
        <v>0</v>
      </c>
      <c r="F500" s="35">
        <f t="shared" si="462"/>
        <v>0</v>
      </c>
      <c r="G500" s="36">
        <f t="shared" si="462"/>
        <v>0</v>
      </c>
      <c r="H500" s="37">
        <f t="shared" ref="H500" si="463">H501+H502</f>
        <v>0</v>
      </c>
      <c r="I500" s="37">
        <f t="shared" si="462"/>
        <v>0</v>
      </c>
      <c r="J500" s="35">
        <f t="shared" si="462"/>
        <v>0</v>
      </c>
      <c r="K500" s="35">
        <f t="shared" si="462"/>
        <v>0</v>
      </c>
      <c r="L500" s="35">
        <f t="shared" si="462"/>
        <v>0</v>
      </c>
      <c r="M500" s="88">
        <f t="shared" si="462"/>
        <v>0</v>
      </c>
      <c r="N500" s="128" t="s">
        <v>2</v>
      </c>
      <c r="O500" s="164"/>
    </row>
    <row r="501" spans="1:20" s="1" customFormat="1" hidden="1">
      <c r="A501" s="2"/>
      <c r="B501" s="134" t="s">
        <v>2</v>
      </c>
      <c r="C501" s="11" t="s">
        <v>3</v>
      </c>
      <c r="D501" s="28"/>
      <c r="E501" s="24"/>
      <c r="F501" s="7"/>
      <c r="G501" s="25"/>
      <c r="H501" s="16"/>
      <c r="I501" s="16"/>
      <c r="J501" s="7"/>
      <c r="K501" s="7"/>
      <c r="L501" s="7"/>
      <c r="M501" s="87"/>
      <c r="N501" s="129"/>
      <c r="O501" s="164"/>
    </row>
    <row r="502" spans="1:20" s="1" customFormat="1" ht="26.4" hidden="1">
      <c r="A502" s="2"/>
      <c r="B502" s="134" t="s">
        <v>2</v>
      </c>
      <c r="C502" s="11" t="s">
        <v>5</v>
      </c>
      <c r="D502" s="28"/>
      <c r="E502" s="24"/>
      <c r="F502" s="7"/>
      <c r="G502" s="25"/>
      <c r="H502" s="16"/>
      <c r="I502" s="16"/>
      <c r="J502" s="7"/>
      <c r="K502" s="7"/>
      <c r="L502" s="7"/>
      <c r="M502" s="87"/>
      <c r="N502" s="129"/>
      <c r="O502" s="164"/>
    </row>
    <row r="503" spans="1:20" s="1" customFormat="1" hidden="1">
      <c r="A503" s="2"/>
      <c r="B503" s="134" t="s">
        <v>2</v>
      </c>
      <c r="C503" s="32" t="s">
        <v>37</v>
      </c>
      <c r="D503" s="33" t="s">
        <v>2</v>
      </c>
      <c r="E503" s="34">
        <f t="shared" ref="E503:M503" si="464">E504+E505</f>
        <v>0</v>
      </c>
      <c r="F503" s="35">
        <f t="shared" si="464"/>
        <v>0</v>
      </c>
      <c r="G503" s="36">
        <f t="shared" si="464"/>
        <v>0</v>
      </c>
      <c r="H503" s="37">
        <f t="shared" ref="H503" si="465">H504+H505</f>
        <v>0</v>
      </c>
      <c r="I503" s="37">
        <f t="shared" si="464"/>
        <v>0</v>
      </c>
      <c r="J503" s="35">
        <f t="shared" si="464"/>
        <v>0</v>
      </c>
      <c r="K503" s="35">
        <f t="shared" si="464"/>
        <v>0</v>
      </c>
      <c r="L503" s="35">
        <f t="shared" si="464"/>
        <v>0</v>
      </c>
      <c r="M503" s="88">
        <f t="shared" si="464"/>
        <v>0</v>
      </c>
      <c r="N503" s="128" t="s">
        <v>2</v>
      </c>
      <c r="O503" s="164"/>
    </row>
    <row r="504" spans="1:20" s="1" customFormat="1" hidden="1">
      <c r="A504" s="2"/>
      <c r="B504" s="134" t="s">
        <v>2</v>
      </c>
      <c r="C504" s="11" t="s">
        <v>3</v>
      </c>
      <c r="D504" s="28"/>
      <c r="E504" s="24"/>
      <c r="F504" s="7"/>
      <c r="G504" s="25"/>
      <c r="H504" s="16"/>
      <c r="I504" s="16"/>
      <c r="J504" s="7"/>
      <c r="K504" s="7"/>
      <c r="L504" s="7"/>
      <c r="M504" s="87"/>
      <c r="N504" s="129"/>
      <c r="O504" s="164"/>
    </row>
    <row r="505" spans="1:20" s="1" customFormat="1" ht="26.4" hidden="1">
      <c r="A505" s="2"/>
      <c r="B505" s="134" t="s">
        <v>2</v>
      </c>
      <c r="C505" s="11" t="s">
        <v>5</v>
      </c>
      <c r="D505" s="28"/>
      <c r="E505" s="24"/>
      <c r="F505" s="7"/>
      <c r="G505" s="25"/>
      <c r="H505" s="16"/>
      <c r="I505" s="16"/>
      <c r="J505" s="7"/>
      <c r="K505" s="7"/>
      <c r="L505" s="7"/>
      <c r="M505" s="87"/>
      <c r="N505" s="129"/>
      <c r="O505" s="164"/>
    </row>
    <row r="506" spans="1:20">
      <c r="B506" s="136"/>
      <c r="C506" s="39" t="s">
        <v>6</v>
      </c>
      <c r="D506" s="40" t="s">
        <v>2</v>
      </c>
      <c r="E506" s="41">
        <f t="shared" ref="E506:M506" si="466">E507+E508+E509</f>
        <v>80000</v>
      </c>
      <c r="F506" s="42">
        <f t="shared" si="466"/>
        <v>0</v>
      </c>
      <c r="G506" s="43">
        <f t="shared" si="466"/>
        <v>0</v>
      </c>
      <c r="H506" s="44">
        <f t="shared" ref="H506" si="467">H507+H508+H509</f>
        <v>0</v>
      </c>
      <c r="I506" s="44">
        <f t="shared" si="466"/>
        <v>0</v>
      </c>
      <c r="J506" s="42">
        <f t="shared" si="466"/>
        <v>0</v>
      </c>
      <c r="K506" s="42">
        <f t="shared" si="466"/>
        <v>0</v>
      </c>
      <c r="L506" s="42">
        <f t="shared" si="466"/>
        <v>0</v>
      </c>
      <c r="M506" s="86">
        <f t="shared" si="466"/>
        <v>0</v>
      </c>
      <c r="N506" s="132" t="s">
        <v>2</v>
      </c>
      <c r="O506" s="164"/>
    </row>
    <row r="507" spans="1:20" ht="42" customHeight="1">
      <c r="B507" s="136"/>
      <c r="C507" s="11" t="s">
        <v>3</v>
      </c>
      <c r="D507" s="28" t="s">
        <v>81</v>
      </c>
      <c r="E507" s="24"/>
      <c r="F507" s="7"/>
      <c r="G507" s="25"/>
      <c r="H507" s="16"/>
      <c r="I507" s="16"/>
      <c r="J507" s="7"/>
      <c r="K507" s="7"/>
      <c r="L507" s="7"/>
      <c r="M507" s="87"/>
      <c r="N507" s="139" t="s">
        <v>2</v>
      </c>
      <c r="O507" s="164"/>
      <c r="P507" s="202"/>
      <c r="Q507" s="203"/>
      <c r="R507" s="203"/>
      <c r="S507" s="203"/>
      <c r="T507" s="203"/>
    </row>
    <row r="508" spans="1:20" s="1" customFormat="1" hidden="1">
      <c r="A508" s="146"/>
      <c r="B508" s="136"/>
      <c r="C508" s="11" t="s">
        <v>4</v>
      </c>
      <c r="D508" s="28"/>
      <c r="E508" s="24"/>
      <c r="F508" s="7"/>
      <c r="G508" s="25"/>
      <c r="H508" s="16"/>
      <c r="I508" s="16"/>
      <c r="J508" s="7"/>
      <c r="K508" s="7"/>
      <c r="L508" s="7"/>
      <c r="M508" s="87"/>
      <c r="N508" s="139" t="s">
        <v>2</v>
      </c>
      <c r="O508" s="164"/>
    </row>
    <row r="509" spans="1:20" ht="66" customHeight="1" thickBot="1">
      <c r="B509" s="136"/>
      <c r="C509" s="11" t="s">
        <v>5</v>
      </c>
      <c r="D509" s="28" t="s">
        <v>36</v>
      </c>
      <c r="E509" s="24">
        <v>80000</v>
      </c>
      <c r="F509" s="7"/>
      <c r="G509" s="25"/>
      <c r="H509" s="16"/>
      <c r="I509" s="16"/>
      <c r="J509" s="7"/>
      <c r="K509" s="7"/>
      <c r="L509" s="7"/>
      <c r="M509" s="87"/>
      <c r="N509" s="129">
        <v>2024</v>
      </c>
      <c r="O509" s="164"/>
      <c r="P509" s="202"/>
      <c r="Q509" s="203"/>
      <c r="R509" s="203"/>
      <c r="S509" s="203"/>
      <c r="T509" s="203"/>
    </row>
    <row r="510" spans="1:20" s="1" customFormat="1" ht="16.2" hidden="1" thickBot="1">
      <c r="A510" s="2"/>
      <c r="B510" s="134" t="s">
        <v>2</v>
      </c>
      <c r="C510" s="32" t="s">
        <v>7</v>
      </c>
      <c r="D510" s="33" t="s">
        <v>2</v>
      </c>
      <c r="E510" s="34">
        <f t="shared" ref="E510:M510" si="468">E511+E512</f>
        <v>0</v>
      </c>
      <c r="F510" s="35">
        <f t="shared" si="468"/>
        <v>0</v>
      </c>
      <c r="G510" s="36">
        <f t="shared" si="468"/>
        <v>0</v>
      </c>
      <c r="H510" s="37">
        <f t="shared" ref="H510" si="469">H511+H512</f>
        <v>0</v>
      </c>
      <c r="I510" s="37">
        <f t="shared" si="468"/>
        <v>0</v>
      </c>
      <c r="J510" s="35">
        <f t="shared" si="468"/>
        <v>0</v>
      </c>
      <c r="K510" s="35">
        <f t="shared" si="468"/>
        <v>0</v>
      </c>
      <c r="L510" s="35">
        <f t="shared" si="468"/>
        <v>0</v>
      </c>
      <c r="M510" s="88">
        <f t="shared" si="468"/>
        <v>0</v>
      </c>
      <c r="N510" s="128" t="s">
        <v>2</v>
      </c>
      <c r="O510" s="164"/>
    </row>
    <row r="511" spans="1:20" s="1" customFormat="1" ht="16.2" hidden="1" thickBot="1">
      <c r="A511" s="2"/>
      <c r="B511" s="134" t="s">
        <v>2</v>
      </c>
      <c r="C511" s="11" t="s">
        <v>3</v>
      </c>
      <c r="D511" s="28"/>
      <c r="E511" s="24"/>
      <c r="F511" s="7"/>
      <c r="G511" s="25"/>
      <c r="H511" s="16"/>
      <c r="I511" s="16"/>
      <c r="J511" s="7"/>
      <c r="K511" s="7"/>
      <c r="L511" s="7"/>
      <c r="M511" s="87"/>
      <c r="N511" s="129"/>
      <c r="O511" s="164"/>
    </row>
    <row r="512" spans="1:20" s="1" customFormat="1" ht="27" hidden="1" thickBot="1">
      <c r="A512" s="2"/>
      <c r="B512" s="134" t="s">
        <v>2</v>
      </c>
      <c r="C512" s="11" t="s">
        <v>5</v>
      </c>
      <c r="D512" s="28"/>
      <c r="E512" s="24"/>
      <c r="F512" s="7"/>
      <c r="G512" s="25"/>
      <c r="H512" s="16"/>
      <c r="I512" s="16"/>
      <c r="J512" s="7"/>
      <c r="K512" s="7"/>
      <c r="L512" s="7"/>
      <c r="M512" s="87"/>
      <c r="N512" s="129"/>
      <c r="O512" s="164"/>
    </row>
    <row r="513" spans="1:15" s="1" customFormat="1" ht="16.2" hidden="1" thickBot="1">
      <c r="A513" s="2"/>
      <c r="B513" s="134" t="s">
        <v>2</v>
      </c>
      <c r="C513" s="38" t="s">
        <v>8</v>
      </c>
      <c r="D513" s="33" t="s">
        <v>2</v>
      </c>
      <c r="E513" s="34">
        <f t="shared" ref="E513:M513" si="470">E514+E515</f>
        <v>0</v>
      </c>
      <c r="F513" s="35">
        <f t="shared" si="470"/>
        <v>0</v>
      </c>
      <c r="G513" s="36">
        <f t="shared" si="470"/>
        <v>0</v>
      </c>
      <c r="H513" s="37">
        <f t="shared" ref="H513" si="471">H514+H515</f>
        <v>0</v>
      </c>
      <c r="I513" s="37">
        <f t="shared" si="470"/>
        <v>0</v>
      </c>
      <c r="J513" s="35">
        <f t="shared" si="470"/>
        <v>0</v>
      </c>
      <c r="K513" s="35">
        <f t="shared" si="470"/>
        <v>0</v>
      </c>
      <c r="L513" s="35">
        <f t="shared" si="470"/>
        <v>0</v>
      </c>
      <c r="M513" s="88">
        <f t="shared" si="470"/>
        <v>0</v>
      </c>
      <c r="N513" s="128" t="s">
        <v>2</v>
      </c>
      <c r="O513" s="164"/>
    </row>
    <row r="514" spans="1:15" s="1" customFormat="1" ht="16.2" hidden="1" thickBot="1">
      <c r="A514" s="2"/>
      <c r="B514" s="134" t="s">
        <v>2</v>
      </c>
      <c r="C514" s="11" t="s">
        <v>3</v>
      </c>
      <c r="D514" s="28"/>
      <c r="E514" s="24"/>
      <c r="F514" s="7"/>
      <c r="G514" s="25"/>
      <c r="H514" s="16"/>
      <c r="I514" s="16"/>
      <c r="J514" s="7"/>
      <c r="K514" s="7"/>
      <c r="L514" s="7"/>
      <c r="M514" s="87"/>
      <c r="N514" s="129"/>
      <c r="O514" s="164"/>
    </row>
    <row r="515" spans="1:15" s="1" customFormat="1" ht="27" hidden="1" thickBot="1">
      <c r="A515" s="2"/>
      <c r="B515" s="134" t="s">
        <v>2</v>
      </c>
      <c r="C515" s="12" t="s">
        <v>5</v>
      </c>
      <c r="D515" s="29"/>
      <c r="E515" s="26"/>
      <c r="F515" s="8"/>
      <c r="G515" s="27"/>
      <c r="H515" s="17"/>
      <c r="I515" s="17"/>
      <c r="J515" s="8"/>
      <c r="K515" s="8"/>
      <c r="L515" s="8"/>
      <c r="M515" s="89"/>
      <c r="N515" s="130"/>
      <c r="O515" s="167"/>
    </row>
    <row r="516" spans="1:15" s="58" customFormat="1" ht="31.8">
      <c r="A516" s="57">
        <v>23</v>
      </c>
      <c r="B516" s="136"/>
      <c r="C516" s="51" t="s">
        <v>51</v>
      </c>
      <c r="D516" s="52" t="s">
        <v>16</v>
      </c>
      <c r="E516" s="53">
        <f>E517+E518</f>
        <v>0</v>
      </c>
      <c r="F516" s="54">
        <f t="shared" ref="F516:M516" si="472">F517+F518</f>
        <v>0</v>
      </c>
      <c r="G516" s="55">
        <f t="shared" si="472"/>
        <v>0</v>
      </c>
      <c r="H516" s="56">
        <f t="shared" ref="H516" si="473">H517+H518</f>
        <v>0</v>
      </c>
      <c r="I516" s="56">
        <f t="shared" si="472"/>
        <v>0</v>
      </c>
      <c r="J516" s="54">
        <f t="shared" si="472"/>
        <v>0</v>
      </c>
      <c r="K516" s="54">
        <f t="shared" si="472"/>
        <v>0</v>
      </c>
      <c r="L516" s="54">
        <f t="shared" si="472"/>
        <v>0</v>
      </c>
      <c r="M516" s="78">
        <f t="shared" si="472"/>
        <v>0</v>
      </c>
      <c r="N516" s="131" t="s">
        <v>2</v>
      </c>
      <c r="O516" s="163" t="s">
        <v>58</v>
      </c>
    </row>
    <row r="517" spans="1:15">
      <c r="B517" s="136"/>
      <c r="C517" s="9" t="s">
        <v>1</v>
      </c>
      <c r="D517" s="30" t="s">
        <v>2</v>
      </c>
      <c r="E517" s="140"/>
      <c r="F517" s="141"/>
      <c r="G517" s="142"/>
      <c r="H517" s="143"/>
      <c r="I517" s="143"/>
      <c r="J517" s="141"/>
      <c r="K517" s="141"/>
      <c r="L517" s="141"/>
      <c r="M517" s="144"/>
      <c r="N517" s="145" t="s">
        <v>2</v>
      </c>
      <c r="O517" s="164"/>
    </row>
    <row r="518" spans="1:15">
      <c r="B518" s="136"/>
      <c r="C518" s="9" t="s">
        <v>9</v>
      </c>
      <c r="D518" s="30" t="s">
        <v>2</v>
      </c>
      <c r="E518" s="20">
        <f t="shared" ref="E518:M518" si="474">E519+E520+E521</f>
        <v>0</v>
      </c>
      <c r="F518" s="5">
        <f t="shared" si="474"/>
        <v>0</v>
      </c>
      <c r="G518" s="21">
        <f t="shared" si="474"/>
        <v>0</v>
      </c>
      <c r="H518" s="14">
        <f t="shared" ref="H518" si="475">H519+H520+H521</f>
        <v>0</v>
      </c>
      <c r="I518" s="14">
        <f t="shared" si="474"/>
        <v>0</v>
      </c>
      <c r="J518" s="5">
        <f t="shared" si="474"/>
        <v>0</v>
      </c>
      <c r="K518" s="5">
        <f t="shared" si="474"/>
        <v>0</v>
      </c>
      <c r="L518" s="5">
        <f t="shared" si="474"/>
        <v>0</v>
      </c>
      <c r="M518" s="79">
        <f t="shared" si="474"/>
        <v>0</v>
      </c>
      <c r="N518" s="121" t="s">
        <v>2</v>
      </c>
      <c r="O518" s="164"/>
    </row>
    <row r="519" spans="1:15">
      <c r="B519" s="136"/>
      <c r="C519" s="10" t="s">
        <v>3</v>
      </c>
      <c r="D519" s="31" t="s">
        <v>2</v>
      </c>
      <c r="E519" s="22">
        <f>E529+E533+E536+E526+E523</f>
        <v>0</v>
      </c>
      <c r="F519" s="6">
        <f t="shared" ref="F519:M519" si="476">F529+F533+F536+F526+F523</f>
        <v>0</v>
      </c>
      <c r="G519" s="22">
        <f t="shared" si="476"/>
        <v>0</v>
      </c>
      <c r="H519" s="22">
        <f t="shared" ref="H519" si="477">H529+H533+H536+H526+H523</f>
        <v>0</v>
      </c>
      <c r="I519" s="22">
        <f t="shared" si="476"/>
        <v>0</v>
      </c>
      <c r="J519" s="6">
        <f t="shared" si="476"/>
        <v>0</v>
      </c>
      <c r="K519" s="6">
        <f t="shared" si="476"/>
        <v>0</v>
      </c>
      <c r="L519" s="6">
        <f t="shared" si="476"/>
        <v>0</v>
      </c>
      <c r="M519" s="22">
        <f t="shared" si="476"/>
        <v>0</v>
      </c>
      <c r="N519" s="122" t="s">
        <v>2</v>
      </c>
      <c r="O519" s="164"/>
    </row>
    <row r="520" spans="1:15" s="1" customFormat="1" hidden="1">
      <c r="A520" s="146"/>
      <c r="B520" s="136"/>
      <c r="C520" s="10" t="s">
        <v>4</v>
      </c>
      <c r="D520" s="31" t="s">
        <v>2</v>
      </c>
      <c r="E520" s="22">
        <f>E530</f>
        <v>0</v>
      </c>
      <c r="F520" s="6">
        <f t="shared" ref="F520:M520" si="478">F530</f>
        <v>0</v>
      </c>
      <c r="G520" s="23">
        <f t="shared" si="478"/>
        <v>0</v>
      </c>
      <c r="H520" s="15">
        <f t="shared" ref="H520" si="479">H530</f>
        <v>0</v>
      </c>
      <c r="I520" s="15">
        <f t="shared" si="478"/>
        <v>0</v>
      </c>
      <c r="J520" s="6">
        <f t="shared" si="478"/>
        <v>0</v>
      </c>
      <c r="K520" s="6">
        <f t="shared" si="478"/>
        <v>0</v>
      </c>
      <c r="L520" s="6">
        <f t="shared" si="478"/>
        <v>0</v>
      </c>
      <c r="M520" s="80">
        <f t="shared" si="478"/>
        <v>0</v>
      </c>
      <c r="N520" s="122" t="s">
        <v>2</v>
      </c>
      <c r="O520" s="164"/>
    </row>
    <row r="521" spans="1:15" ht="26.4">
      <c r="B521" s="136"/>
      <c r="C521" s="45" t="s">
        <v>5</v>
      </c>
      <c r="D521" s="46" t="s">
        <v>2</v>
      </c>
      <c r="E521" s="47">
        <f>E531+E534+E537+E524+E527</f>
        <v>0</v>
      </c>
      <c r="F521" s="48">
        <f t="shared" ref="F521:M521" si="480">F531+F534+F537+F524+F527</f>
        <v>0</v>
      </c>
      <c r="G521" s="49">
        <f t="shared" si="480"/>
        <v>0</v>
      </c>
      <c r="H521" s="50">
        <f t="shared" ref="H521" si="481">H531+H534+H537+H524+H527</f>
        <v>0</v>
      </c>
      <c r="I521" s="50">
        <f t="shared" si="480"/>
        <v>0</v>
      </c>
      <c r="J521" s="48">
        <f t="shared" si="480"/>
        <v>0</v>
      </c>
      <c r="K521" s="48">
        <f t="shared" si="480"/>
        <v>0</v>
      </c>
      <c r="L521" s="48">
        <f t="shared" si="480"/>
        <v>0</v>
      </c>
      <c r="M521" s="81">
        <f t="shared" si="480"/>
        <v>0</v>
      </c>
      <c r="N521" s="123" t="s">
        <v>2</v>
      </c>
      <c r="O521" s="164"/>
    </row>
    <row r="522" spans="1:15" s="1" customFormat="1" hidden="1">
      <c r="A522" s="2"/>
      <c r="B522" s="134" t="s">
        <v>2</v>
      </c>
      <c r="C522" s="32" t="s">
        <v>38</v>
      </c>
      <c r="D522" s="33" t="s">
        <v>2</v>
      </c>
      <c r="E522" s="34">
        <f t="shared" ref="E522:M522" si="482">E523+E524</f>
        <v>0</v>
      </c>
      <c r="F522" s="35">
        <f t="shared" si="482"/>
        <v>0</v>
      </c>
      <c r="G522" s="36">
        <f t="shared" si="482"/>
        <v>0</v>
      </c>
      <c r="H522" s="37">
        <f t="shared" ref="H522" si="483">H523+H524</f>
        <v>0</v>
      </c>
      <c r="I522" s="37">
        <f t="shared" si="482"/>
        <v>0</v>
      </c>
      <c r="J522" s="35">
        <f t="shared" si="482"/>
        <v>0</v>
      </c>
      <c r="K522" s="35">
        <f t="shared" si="482"/>
        <v>0</v>
      </c>
      <c r="L522" s="35">
        <f t="shared" si="482"/>
        <v>0</v>
      </c>
      <c r="M522" s="88">
        <f t="shared" si="482"/>
        <v>0</v>
      </c>
      <c r="N522" s="128" t="s">
        <v>2</v>
      </c>
      <c r="O522" s="164"/>
    </row>
    <row r="523" spans="1:15" s="1" customFormat="1" hidden="1">
      <c r="A523" s="2"/>
      <c r="B523" s="134" t="s">
        <v>2</v>
      </c>
      <c r="C523" s="11" t="s">
        <v>3</v>
      </c>
      <c r="D523" s="28"/>
      <c r="E523" s="24"/>
      <c r="F523" s="7"/>
      <c r="G523" s="25"/>
      <c r="H523" s="16"/>
      <c r="I523" s="16"/>
      <c r="J523" s="7"/>
      <c r="K523" s="7"/>
      <c r="L523" s="7"/>
      <c r="M523" s="87"/>
      <c r="N523" s="129"/>
      <c r="O523" s="164"/>
    </row>
    <row r="524" spans="1:15" s="1" customFormat="1" ht="26.4" hidden="1">
      <c r="A524" s="2"/>
      <c r="B524" s="134" t="s">
        <v>2</v>
      </c>
      <c r="C524" s="11" t="s">
        <v>5</v>
      </c>
      <c r="D524" s="28"/>
      <c r="E524" s="24"/>
      <c r="F524" s="7"/>
      <c r="G524" s="25"/>
      <c r="H524" s="16"/>
      <c r="I524" s="16"/>
      <c r="J524" s="7"/>
      <c r="K524" s="7"/>
      <c r="L524" s="7"/>
      <c r="M524" s="87"/>
      <c r="N524" s="129"/>
      <c r="O524" s="164"/>
    </row>
    <row r="525" spans="1:15" s="1" customFormat="1" hidden="1">
      <c r="A525" s="2"/>
      <c r="B525" s="134" t="s">
        <v>2</v>
      </c>
      <c r="C525" s="32" t="s">
        <v>37</v>
      </c>
      <c r="D525" s="33" t="s">
        <v>2</v>
      </c>
      <c r="E525" s="34">
        <f t="shared" ref="E525:M525" si="484">E526+E527</f>
        <v>0</v>
      </c>
      <c r="F525" s="35">
        <f t="shared" si="484"/>
        <v>0</v>
      </c>
      <c r="G525" s="36">
        <f t="shared" si="484"/>
        <v>0</v>
      </c>
      <c r="H525" s="37">
        <f t="shared" ref="H525" si="485">H526+H527</f>
        <v>0</v>
      </c>
      <c r="I525" s="37">
        <f t="shared" si="484"/>
        <v>0</v>
      </c>
      <c r="J525" s="35">
        <f t="shared" si="484"/>
        <v>0</v>
      </c>
      <c r="K525" s="35">
        <f t="shared" si="484"/>
        <v>0</v>
      </c>
      <c r="L525" s="35">
        <f t="shared" si="484"/>
        <v>0</v>
      </c>
      <c r="M525" s="88">
        <f t="shared" si="484"/>
        <v>0</v>
      </c>
      <c r="N525" s="128" t="s">
        <v>2</v>
      </c>
      <c r="O525" s="164"/>
    </row>
    <row r="526" spans="1:15" s="1" customFormat="1" hidden="1">
      <c r="A526" s="2"/>
      <c r="B526" s="134" t="s">
        <v>2</v>
      </c>
      <c r="C526" s="11" t="s">
        <v>3</v>
      </c>
      <c r="D526" s="28"/>
      <c r="E526" s="24"/>
      <c r="F526" s="7"/>
      <c r="G526" s="25"/>
      <c r="H526" s="16"/>
      <c r="I526" s="16"/>
      <c r="J526" s="7"/>
      <c r="K526" s="7"/>
      <c r="L526" s="7"/>
      <c r="M526" s="87"/>
      <c r="N526" s="129"/>
      <c r="O526" s="164"/>
    </row>
    <row r="527" spans="1:15" s="1" customFormat="1" ht="26.4" hidden="1">
      <c r="A527" s="2"/>
      <c r="B527" s="134" t="s">
        <v>2</v>
      </c>
      <c r="C527" s="11" t="s">
        <v>5</v>
      </c>
      <c r="D527" s="28"/>
      <c r="E527" s="24"/>
      <c r="F527" s="7"/>
      <c r="G527" s="25"/>
      <c r="H527" s="16"/>
      <c r="I527" s="16"/>
      <c r="J527" s="7"/>
      <c r="K527" s="7"/>
      <c r="L527" s="7"/>
      <c r="M527" s="87"/>
      <c r="N527" s="129"/>
      <c r="O527" s="164"/>
    </row>
    <row r="528" spans="1:15">
      <c r="B528" s="136"/>
      <c r="C528" s="39" t="s">
        <v>6</v>
      </c>
      <c r="D528" s="40" t="s">
        <v>2</v>
      </c>
      <c r="E528" s="41">
        <f t="shared" ref="E528:M528" si="486">E529+E530+E531</f>
        <v>0</v>
      </c>
      <c r="F528" s="42">
        <f t="shared" si="486"/>
        <v>0</v>
      </c>
      <c r="G528" s="43">
        <f t="shared" si="486"/>
        <v>0</v>
      </c>
      <c r="H528" s="44">
        <f t="shared" ref="H528" si="487">H529+H530+H531</f>
        <v>0</v>
      </c>
      <c r="I528" s="44">
        <f t="shared" si="486"/>
        <v>0</v>
      </c>
      <c r="J528" s="42">
        <f t="shared" si="486"/>
        <v>0</v>
      </c>
      <c r="K528" s="42">
        <f t="shared" si="486"/>
        <v>0</v>
      </c>
      <c r="L528" s="42">
        <f t="shared" si="486"/>
        <v>0</v>
      </c>
      <c r="M528" s="86">
        <f t="shared" si="486"/>
        <v>0</v>
      </c>
      <c r="N528" s="132" t="s">
        <v>2</v>
      </c>
      <c r="O528" s="164"/>
    </row>
    <row r="529" spans="1:15" ht="43.5" customHeight="1">
      <c r="B529" s="136"/>
      <c r="C529" s="11" t="s">
        <v>3</v>
      </c>
      <c r="D529" s="28" t="s">
        <v>65</v>
      </c>
      <c r="E529" s="24"/>
      <c r="F529" s="7"/>
      <c r="G529" s="25"/>
      <c r="H529" s="16"/>
      <c r="I529" s="16"/>
      <c r="J529" s="7"/>
      <c r="K529" s="7"/>
      <c r="L529" s="7"/>
      <c r="M529" s="87"/>
      <c r="N529" s="139" t="s">
        <v>2</v>
      </c>
      <c r="O529" s="164"/>
    </row>
    <row r="530" spans="1:15" s="1" customFormat="1" hidden="1">
      <c r="A530" s="146"/>
      <c r="B530" s="136"/>
      <c r="C530" s="11" t="s">
        <v>4</v>
      </c>
      <c r="D530" s="28"/>
      <c r="E530" s="24"/>
      <c r="F530" s="7"/>
      <c r="G530" s="25"/>
      <c r="H530" s="16"/>
      <c r="I530" s="16"/>
      <c r="J530" s="7"/>
      <c r="K530" s="7"/>
      <c r="L530" s="7"/>
      <c r="M530" s="87"/>
      <c r="N530" s="139" t="s">
        <v>2</v>
      </c>
      <c r="O530" s="164"/>
    </row>
    <row r="531" spans="1:15" ht="27" thickBot="1">
      <c r="B531" s="136"/>
      <c r="C531" s="11" t="s">
        <v>5</v>
      </c>
      <c r="D531" s="28"/>
      <c r="E531" s="24"/>
      <c r="F531" s="7"/>
      <c r="G531" s="25"/>
      <c r="H531" s="16"/>
      <c r="I531" s="16"/>
      <c r="J531" s="7"/>
      <c r="K531" s="7"/>
      <c r="L531" s="7"/>
      <c r="M531" s="87"/>
      <c r="N531" s="139" t="s">
        <v>2</v>
      </c>
      <c r="O531" s="164"/>
    </row>
    <row r="532" spans="1:15" s="1" customFormat="1" ht="16.2" hidden="1" thickBot="1">
      <c r="A532" s="2"/>
      <c r="B532" s="134" t="s">
        <v>2</v>
      </c>
      <c r="C532" s="32" t="s">
        <v>7</v>
      </c>
      <c r="D532" s="33" t="s">
        <v>2</v>
      </c>
      <c r="E532" s="34">
        <f t="shared" ref="E532:M532" si="488">E533+E534</f>
        <v>0</v>
      </c>
      <c r="F532" s="35">
        <f t="shared" si="488"/>
        <v>0</v>
      </c>
      <c r="G532" s="36">
        <f t="shared" si="488"/>
        <v>0</v>
      </c>
      <c r="H532" s="37">
        <f t="shared" ref="H532" si="489">H533+H534</f>
        <v>0</v>
      </c>
      <c r="I532" s="37">
        <f t="shared" si="488"/>
        <v>0</v>
      </c>
      <c r="J532" s="35">
        <f t="shared" si="488"/>
        <v>0</v>
      </c>
      <c r="K532" s="35">
        <f t="shared" si="488"/>
        <v>0</v>
      </c>
      <c r="L532" s="35">
        <f t="shared" si="488"/>
        <v>0</v>
      </c>
      <c r="M532" s="88">
        <f t="shared" si="488"/>
        <v>0</v>
      </c>
      <c r="N532" s="128" t="s">
        <v>2</v>
      </c>
      <c r="O532" s="164"/>
    </row>
    <row r="533" spans="1:15" s="1" customFormat="1" ht="16.2" hidden="1" thickBot="1">
      <c r="A533" s="2"/>
      <c r="B533" s="134" t="s">
        <v>2</v>
      </c>
      <c r="C533" s="11" t="s">
        <v>3</v>
      </c>
      <c r="D533" s="28"/>
      <c r="E533" s="24"/>
      <c r="F533" s="7"/>
      <c r="G533" s="25"/>
      <c r="H533" s="16"/>
      <c r="I533" s="16"/>
      <c r="J533" s="7"/>
      <c r="K533" s="7"/>
      <c r="L533" s="7"/>
      <c r="M533" s="87"/>
      <c r="N533" s="129"/>
      <c r="O533" s="164"/>
    </row>
    <row r="534" spans="1:15" s="1" customFormat="1" ht="27" hidden="1" thickBot="1">
      <c r="A534" s="2"/>
      <c r="B534" s="134" t="s">
        <v>2</v>
      </c>
      <c r="C534" s="11" t="s">
        <v>5</v>
      </c>
      <c r="D534" s="28"/>
      <c r="E534" s="24"/>
      <c r="F534" s="7"/>
      <c r="G534" s="25"/>
      <c r="H534" s="16"/>
      <c r="I534" s="16"/>
      <c r="J534" s="7"/>
      <c r="K534" s="7"/>
      <c r="L534" s="7"/>
      <c r="M534" s="87"/>
      <c r="N534" s="129"/>
      <c r="O534" s="164"/>
    </row>
    <row r="535" spans="1:15" s="1" customFormat="1" ht="16.2" hidden="1" thickBot="1">
      <c r="A535" s="2"/>
      <c r="B535" s="134" t="s">
        <v>2</v>
      </c>
      <c r="C535" s="38" t="s">
        <v>8</v>
      </c>
      <c r="D535" s="33" t="s">
        <v>2</v>
      </c>
      <c r="E535" s="34">
        <f t="shared" ref="E535:M535" si="490">E536+E537</f>
        <v>0</v>
      </c>
      <c r="F535" s="35">
        <f t="shared" si="490"/>
        <v>0</v>
      </c>
      <c r="G535" s="36">
        <f t="shared" si="490"/>
        <v>0</v>
      </c>
      <c r="H535" s="37">
        <f t="shared" ref="H535" si="491">H536+H537</f>
        <v>0</v>
      </c>
      <c r="I535" s="37">
        <f t="shared" si="490"/>
        <v>0</v>
      </c>
      <c r="J535" s="35">
        <f t="shared" si="490"/>
        <v>0</v>
      </c>
      <c r="K535" s="35">
        <f t="shared" si="490"/>
        <v>0</v>
      </c>
      <c r="L535" s="35">
        <f t="shared" si="490"/>
        <v>0</v>
      </c>
      <c r="M535" s="88">
        <f t="shared" si="490"/>
        <v>0</v>
      </c>
      <c r="N535" s="128" t="s">
        <v>2</v>
      </c>
      <c r="O535" s="164"/>
    </row>
    <row r="536" spans="1:15" s="1" customFormat="1" ht="16.2" hidden="1" thickBot="1">
      <c r="A536" s="2"/>
      <c r="B536" s="134" t="s">
        <v>2</v>
      </c>
      <c r="C536" s="11" t="s">
        <v>3</v>
      </c>
      <c r="D536" s="28"/>
      <c r="E536" s="24"/>
      <c r="F536" s="7"/>
      <c r="G536" s="25"/>
      <c r="H536" s="16"/>
      <c r="I536" s="16"/>
      <c r="J536" s="7"/>
      <c r="K536" s="7"/>
      <c r="L536" s="7"/>
      <c r="M536" s="87"/>
      <c r="N536" s="129"/>
      <c r="O536" s="164"/>
    </row>
    <row r="537" spans="1:15" s="1" customFormat="1" ht="27" hidden="1" thickBot="1">
      <c r="A537" s="2"/>
      <c r="B537" s="134" t="s">
        <v>2</v>
      </c>
      <c r="C537" s="12" t="s">
        <v>5</v>
      </c>
      <c r="D537" s="29"/>
      <c r="E537" s="26"/>
      <c r="F537" s="8"/>
      <c r="G537" s="27"/>
      <c r="H537" s="17"/>
      <c r="I537" s="17"/>
      <c r="J537" s="8"/>
      <c r="K537" s="8"/>
      <c r="L537" s="8"/>
      <c r="M537" s="89"/>
      <c r="N537" s="130"/>
      <c r="O537" s="167"/>
    </row>
    <row r="538" spans="1:15" s="58" customFormat="1" ht="63">
      <c r="A538" s="57">
        <v>24</v>
      </c>
      <c r="B538" s="136"/>
      <c r="C538" s="51" t="s">
        <v>52</v>
      </c>
      <c r="D538" s="52" t="s">
        <v>16</v>
      </c>
      <c r="E538" s="53">
        <f>E539+E540</f>
        <v>0</v>
      </c>
      <c r="F538" s="54">
        <f t="shared" ref="F538:M538" si="492">F539+F540</f>
        <v>0</v>
      </c>
      <c r="G538" s="55">
        <f t="shared" si="492"/>
        <v>0</v>
      </c>
      <c r="H538" s="56">
        <f t="shared" ref="H538" si="493">H539+H540</f>
        <v>0</v>
      </c>
      <c r="I538" s="56">
        <f t="shared" si="492"/>
        <v>0</v>
      </c>
      <c r="J538" s="54">
        <f t="shared" si="492"/>
        <v>0</v>
      </c>
      <c r="K538" s="54">
        <f t="shared" si="492"/>
        <v>0</v>
      </c>
      <c r="L538" s="54">
        <f t="shared" si="492"/>
        <v>0</v>
      </c>
      <c r="M538" s="78">
        <f t="shared" si="492"/>
        <v>0</v>
      </c>
      <c r="N538" s="131" t="s">
        <v>2</v>
      </c>
      <c r="O538" s="163" t="s">
        <v>58</v>
      </c>
    </row>
    <row r="539" spans="1:15">
      <c r="B539" s="136"/>
      <c r="C539" s="9" t="s">
        <v>1</v>
      </c>
      <c r="D539" s="30" t="s">
        <v>2</v>
      </c>
      <c r="E539" s="140"/>
      <c r="F539" s="141"/>
      <c r="G539" s="142"/>
      <c r="H539" s="143"/>
      <c r="I539" s="143"/>
      <c r="J539" s="141"/>
      <c r="K539" s="141"/>
      <c r="L539" s="141"/>
      <c r="M539" s="144"/>
      <c r="N539" s="145" t="s">
        <v>2</v>
      </c>
      <c r="O539" s="164"/>
    </row>
    <row r="540" spans="1:15">
      <c r="B540" s="136"/>
      <c r="C540" s="9" t="s">
        <v>9</v>
      </c>
      <c r="D540" s="30" t="s">
        <v>2</v>
      </c>
      <c r="E540" s="20">
        <f t="shared" ref="E540:M540" si="494">E541+E542+E543</f>
        <v>0</v>
      </c>
      <c r="F540" s="5">
        <f t="shared" si="494"/>
        <v>0</v>
      </c>
      <c r="G540" s="21">
        <f t="shared" si="494"/>
        <v>0</v>
      </c>
      <c r="H540" s="14">
        <f t="shared" ref="H540" si="495">H541+H542+H543</f>
        <v>0</v>
      </c>
      <c r="I540" s="14">
        <f t="shared" si="494"/>
        <v>0</v>
      </c>
      <c r="J540" s="5">
        <f t="shared" si="494"/>
        <v>0</v>
      </c>
      <c r="K540" s="5">
        <f t="shared" si="494"/>
        <v>0</v>
      </c>
      <c r="L540" s="5">
        <f t="shared" si="494"/>
        <v>0</v>
      </c>
      <c r="M540" s="79">
        <f t="shared" si="494"/>
        <v>0</v>
      </c>
      <c r="N540" s="121" t="s">
        <v>2</v>
      </c>
      <c r="O540" s="164"/>
    </row>
    <row r="541" spans="1:15">
      <c r="B541" s="136"/>
      <c r="C541" s="10" t="s">
        <v>3</v>
      </c>
      <c r="D541" s="31" t="s">
        <v>2</v>
      </c>
      <c r="E541" s="22">
        <f>E551+E555+E558+E548+E545</f>
        <v>0</v>
      </c>
      <c r="F541" s="6">
        <f t="shared" ref="F541:M541" si="496">F551+F555+F558+F548+F545</f>
        <v>0</v>
      </c>
      <c r="G541" s="22">
        <f t="shared" si="496"/>
        <v>0</v>
      </c>
      <c r="H541" s="22">
        <f t="shared" ref="H541" si="497">H551+H555+H558+H548+H545</f>
        <v>0</v>
      </c>
      <c r="I541" s="22">
        <f t="shared" si="496"/>
        <v>0</v>
      </c>
      <c r="J541" s="6">
        <f t="shared" si="496"/>
        <v>0</v>
      </c>
      <c r="K541" s="6">
        <f t="shared" si="496"/>
        <v>0</v>
      </c>
      <c r="L541" s="6">
        <f t="shared" si="496"/>
        <v>0</v>
      </c>
      <c r="M541" s="22">
        <f t="shared" si="496"/>
        <v>0</v>
      </c>
      <c r="N541" s="122" t="s">
        <v>2</v>
      </c>
      <c r="O541" s="164"/>
    </row>
    <row r="542" spans="1:15" s="1" customFormat="1" hidden="1">
      <c r="A542" s="146"/>
      <c r="B542" s="136"/>
      <c r="C542" s="10" t="s">
        <v>4</v>
      </c>
      <c r="D542" s="31" t="s">
        <v>2</v>
      </c>
      <c r="E542" s="22">
        <f>E552</f>
        <v>0</v>
      </c>
      <c r="F542" s="6">
        <f t="shared" ref="F542:M542" si="498">F552</f>
        <v>0</v>
      </c>
      <c r="G542" s="23">
        <f t="shared" si="498"/>
        <v>0</v>
      </c>
      <c r="H542" s="15">
        <f t="shared" ref="H542" si="499">H552</f>
        <v>0</v>
      </c>
      <c r="I542" s="15">
        <f t="shared" si="498"/>
        <v>0</v>
      </c>
      <c r="J542" s="6">
        <f t="shared" si="498"/>
        <v>0</v>
      </c>
      <c r="K542" s="6">
        <f t="shared" si="498"/>
        <v>0</v>
      </c>
      <c r="L542" s="6">
        <f t="shared" si="498"/>
        <v>0</v>
      </c>
      <c r="M542" s="80">
        <f t="shared" si="498"/>
        <v>0</v>
      </c>
      <c r="N542" s="122" t="s">
        <v>2</v>
      </c>
      <c r="O542" s="164"/>
    </row>
    <row r="543" spans="1:15" ht="26.4">
      <c r="B543" s="136"/>
      <c r="C543" s="45" t="s">
        <v>5</v>
      </c>
      <c r="D543" s="46" t="s">
        <v>2</v>
      </c>
      <c r="E543" s="47">
        <f>E553+E556+E559+E546+E549</f>
        <v>0</v>
      </c>
      <c r="F543" s="48">
        <f t="shared" ref="F543:M543" si="500">F553+F556+F559+F546+F549</f>
        <v>0</v>
      </c>
      <c r="G543" s="49">
        <f t="shared" si="500"/>
        <v>0</v>
      </c>
      <c r="H543" s="50">
        <f t="shared" ref="H543" si="501">H553+H556+H559+H546+H549</f>
        <v>0</v>
      </c>
      <c r="I543" s="50">
        <f t="shared" si="500"/>
        <v>0</v>
      </c>
      <c r="J543" s="48">
        <f t="shared" si="500"/>
        <v>0</v>
      </c>
      <c r="K543" s="48">
        <f t="shared" si="500"/>
        <v>0</v>
      </c>
      <c r="L543" s="48">
        <f t="shared" si="500"/>
        <v>0</v>
      </c>
      <c r="M543" s="81">
        <f t="shared" si="500"/>
        <v>0</v>
      </c>
      <c r="N543" s="123" t="s">
        <v>2</v>
      </c>
      <c r="O543" s="164"/>
    </row>
    <row r="544" spans="1:15" s="1" customFormat="1" hidden="1">
      <c r="A544" s="2"/>
      <c r="B544" s="134" t="s">
        <v>2</v>
      </c>
      <c r="C544" s="32" t="s">
        <v>38</v>
      </c>
      <c r="D544" s="33" t="s">
        <v>2</v>
      </c>
      <c r="E544" s="34">
        <f t="shared" ref="E544:M544" si="502">E545+E546</f>
        <v>0</v>
      </c>
      <c r="F544" s="35">
        <f t="shared" si="502"/>
        <v>0</v>
      </c>
      <c r="G544" s="36">
        <f t="shared" si="502"/>
        <v>0</v>
      </c>
      <c r="H544" s="37">
        <f t="shared" ref="H544" si="503">H545+H546</f>
        <v>0</v>
      </c>
      <c r="I544" s="37">
        <f t="shared" si="502"/>
        <v>0</v>
      </c>
      <c r="J544" s="35">
        <f t="shared" si="502"/>
        <v>0</v>
      </c>
      <c r="K544" s="35">
        <f t="shared" si="502"/>
        <v>0</v>
      </c>
      <c r="L544" s="35">
        <f t="shared" si="502"/>
        <v>0</v>
      </c>
      <c r="M544" s="88">
        <f t="shared" si="502"/>
        <v>0</v>
      </c>
      <c r="N544" s="128" t="s">
        <v>2</v>
      </c>
      <c r="O544" s="164"/>
    </row>
    <row r="545" spans="1:15" s="1" customFormat="1" hidden="1">
      <c r="A545" s="2"/>
      <c r="B545" s="134" t="s">
        <v>2</v>
      </c>
      <c r="C545" s="11" t="s">
        <v>3</v>
      </c>
      <c r="D545" s="28"/>
      <c r="E545" s="24"/>
      <c r="F545" s="7"/>
      <c r="G545" s="25"/>
      <c r="H545" s="16"/>
      <c r="I545" s="16"/>
      <c r="J545" s="7"/>
      <c r="K545" s="7"/>
      <c r="L545" s="7"/>
      <c r="M545" s="87"/>
      <c r="N545" s="129"/>
      <c r="O545" s="164"/>
    </row>
    <row r="546" spans="1:15" s="1" customFormat="1" ht="26.4" hidden="1">
      <c r="A546" s="2"/>
      <c r="B546" s="134" t="s">
        <v>2</v>
      </c>
      <c r="C546" s="11" t="s">
        <v>5</v>
      </c>
      <c r="D546" s="28"/>
      <c r="E546" s="24"/>
      <c r="F546" s="7"/>
      <c r="G546" s="25"/>
      <c r="H546" s="16"/>
      <c r="I546" s="16"/>
      <c r="J546" s="7"/>
      <c r="K546" s="7"/>
      <c r="L546" s="7"/>
      <c r="M546" s="87"/>
      <c r="N546" s="129"/>
      <c r="O546" s="164"/>
    </row>
    <row r="547" spans="1:15" s="1" customFormat="1" hidden="1">
      <c r="A547" s="2"/>
      <c r="B547" s="134" t="s">
        <v>2</v>
      </c>
      <c r="C547" s="32" t="s">
        <v>37</v>
      </c>
      <c r="D547" s="33" t="s">
        <v>2</v>
      </c>
      <c r="E547" s="34">
        <f t="shared" ref="E547:M547" si="504">E548+E549</f>
        <v>0</v>
      </c>
      <c r="F547" s="35">
        <f t="shared" si="504"/>
        <v>0</v>
      </c>
      <c r="G547" s="36">
        <f t="shared" si="504"/>
        <v>0</v>
      </c>
      <c r="H547" s="37">
        <f t="shared" ref="H547" si="505">H548+H549</f>
        <v>0</v>
      </c>
      <c r="I547" s="37">
        <f t="shared" si="504"/>
        <v>0</v>
      </c>
      <c r="J547" s="35">
        <f t="shared" si="504"/>
        <v>0</v>
      </c>
      <c r="K547" s="35">
        <f t="shared" si="504"/>
        <v>0</v>
      </c>
      <c r="L547" s="35">
        <f t="shared" si="504"/>
        <v>0</v>
      </c>
      <c r="M547" s="88">
        <f t="shared" si="504"/>
        <v>0</v>
      </c>
      <c r="N547" s="128" t="s">
        <v>2</v>
      </c>
      <c r="O547" s="164"/>
    </row>
    <row r="548" spans="1:15" s="1" customFormat="1" hidden="1">
      <c r="A548" s="2"/>
      <c r="B548" s="134" t="s">
        <v>2</v>
      </c>
      <c r="C548" s="11" t="s">
        <v>3</v>
      </c>
      <c r="D548" s="28"/>
      <c r="E548" s="24"/>
      <c r="F548" s="7"/>
      <c r="G548" s="25"/>
      <c r="H548" s="16"/>
      <c r="I548" s="16"/>
      <c r="J548" s="7"/>
      <c r="K548" s="7"/>
      <c r="L548" s="7"/>
      <c r="M548" s="87"/>
      <c r="N548" s="129"/>
      <c r="O548" s="164"/>
    </row>
    <row r="549" spans="1:15" s="1" customFormat="1" ht="26.4" hidden="1">
      <c r="A549" s="2"/>
      <c r="B549" s="134" t="s">
        <v>2</v>
      </c>
      <c r="C549" s="11" t="s">
        <v>5</v>
      </c>
      <c r="D549" s="28"/>
      <c r="E549" s="24"/>
      <c r="F549" s="7"/>
      <c r="G549" s="25"/>
      <c r="H549" s="16"/>
      <c r="I549" s="16"/>
      <c r="J549" s="7"/>
      <c r="K549" s="7"/>
      <c r="L549" s="7"/>
      <c r="M549" s="87"/>
      <c r="N549" s="129"/>
      <c r="O549" s="164"/>
    </row>
    <row r="550" spans="1:15">
      <c r="B550" s="136"/>
      <c r="C550" s="39" t="s">
        <v>6</v>
      </c>
      <c r="D550" s="40" t="s">
        <v>2</v>
      </c>
      <c r="E550" s="41">
        <f t="shared" ref="E550:M550" si="506">E551+E552+E553</f>
        <v>0</v>
      </c>
      <c r="F550" s="42">
        <f t="shared" si="506"/>
        <v>0</v>
      </c>
      <c r="G550" s="43">
        <f t="shared" si="506"/>
        <v>0</v>
      </c>
      <c r="H550" s="44">
        <f t="shared" ref="H550" si="507">H551+H552+H553</f>
        <v>0</v>
      </c>
      <c r="I550" s="44">
        <f t="shared" si="506"/>
        <v>0</v>
      </c>
      <c r="J550" s="42">
        <f t="shared" si="506"/>
        <v>0</v>
      </c>
      <c r="K550" s="42">
        <f t="shared" si="506"/>
        <v>0</v>
      </c>
      <c r="L550" s="42">
        <f t="shared" si="506"/>
        <v>0</v>
      </c>
      <c r="M550" s="86">
        <f t="shared" si="506"/>
        <v>0</v>
      </c>
      <c r="N550" s="132" t="s">
        <v>2</v>
      </c>
      <c r="O550" s="164"/>
    </row>
    <row r="551" spans="1:15" ht="52.8">
      <c r="B551" s="136"/>
      <c r="C551" s="11" t="s">
        <v>3</v>
      </c>
      <c r="D551" s="28" t="s">
        <v>65</v>
      </c>
      <c r="E551" s="24"/>
      <c r="F551" s="7"/>
      <c r="G551" s="25"/>
      <c r="H551" s="16"/>
      <c r="I551" s="16"/>
      <c r="J551" s="7"/>
      <c r="K551" s="7"/>
      <c r="L551" s="7"/>
      <c r="M551" s="87"/>
      <c r="N551" s="139" t="s">
        <v>2</v>
      </c>
      <c r="O551" s="164"/>
    </row>
    <row r="552" spans="1:15" s="1" customFormat="1" hidden="1">
      <c r="A552" s="146"/>
      <c r="B552" s="136"/>
      <c r="C552" s="11" t="s">
        <v>4</v>
      </c>
      <c r="D552" s="28"/>
      <c r="E552" s="24"/>
      <c r="F552" s="7"/>
      <c r="G552" s="25"/>
      <c r="H552" s="16"/>
      <c r="I552" s="16"/>
      <c r="J552" s="7"/>
      <c r="K552" s="7"/>
      <c r="L552" s="7"/>
      <c r="M552" s="87"/>
      <c r="N552" s="139" t="s">
        <v>2</v>
      </c>
      <c r="O552" s="164"/>
    </row>
    <row r="553" spans="1:15" ht="27" thickBot="1">
      <c r="B553" s="136"/>
      <c r="C553" s="11" t="s">
        <v>5</v>
      </c>
      <c r="D553" s="28"/>
      <c r="E553" s="24"/>
      <c r="F553" s="7"/>
      <c r="G553" s="25"/>
      <c r="H553" s="16"/>
      <c r="I553" s="16"/>
      <c r="J553" s="7"/>
      <c r="K553" s="7"/>
      <c r="L553" s="7"/>
      <c r="M553" s="87"/>
      <c r="N553" s="139" t="s">
        <v>2</v>
      </c>
      <c r="O553" s="164"/>
    </row>
    <row r="554" spans="1:15" s="1" customFormat="1" ht="16.2" hidden="1" thickBot="1">
      <c r="A554" s="2"/>
      <c r="B554" s="134" t="s">
        <v>2</v>
      </c>
      <c r="C554" s="32" t="s">
        <v>7</v>
      </c>
      <c r="D554" s="33" t="s">
        <v>2</v>
      </c>
      <c r="E554" s="34">
        <f t="shared" ref="E554:M554" si="508">E555+E556</f>
        <v>0</v>
      </c>
      <c r="F554" s="35">
        <f t="shared" si="508"/>
        <v>0</v>
      </c>
      <c r="G554" s="36">
        <f t="shared" si="508"/>
        <v>0</v>
      </c>
      <c r="H554" s="37">
        <f t="shared" ref="H554" si="509">H555+H556</f>
        <v>0</v>
      </c>
      <c r="I554" s="37">
        <f t="shared" si="508"/>
        <v>0</v>
      </c>
      <c r="J554" s="35">
        <f t="shared" si="508"/>
        <v>0</v>
      </c>
      <c r="K554" s="35">
        <f t="shared" si="508"/>
        <v>0</v>
      </c>
      <c r="L554" s="35">
        <f t="shared" si="508"/>
        <v>0</v>
      </c>
      <c r="M554" s="88">
        <f t="shared" si="508"/>
        <v>0</v>
      </c>
      <c r="N554" s="128" t="s">
        <v>2</v>
      </c>
      <c r="O554" s="164"/>
    </row>
    <row r="555" spans="1:15" s="1" customFormat="1" ht="16.2" hidden="1" thickBot="1">
      <c r="A555" s="2"/>
      <c r="B555" s="134" t="s">
        <v>2</v>
      </c>
      <c r="C555" s="11" t="s">
        <v>3</v>
      </c>
      <c r="D555" s="28"/>
      <c r="E555" s="24"/>
      <c r="F555" s="7"/>
      <c r="G555" s="25"/>
      <c r="H555" s="16"/>
      <c r="I555" s="16"/>
      <c r="J555" s="7"/>
      <c r="K555" s="7"/>
      <c r="L555" s="7"/>
      <c r="M555" s="87"/>
      <c r="N555" s="129"/>
      <c r="O555" s="164"/>
    </row>
    <row r="556" spans="1:15" s="1" customFormat="1" ht="27" hidden="1" thickBot="1">
      <c r="A556" s="2"/>
      <c r="B556" s="134" t="s">
        <v>2</v>
      </c>
      <c r="C556" s="11" t="s">
        <v>5</v>
      </c>
      <c r="D556" s="28"/>
      <c r="E556" s="24"/>
      <c r="F556" s="7"/>
      <c r="G556" s="25"/>
      <c r="H556" s="16"/>
      <c r="I556" s="16"/>
      <c r="J556" s="7"/>
      <c r="K556" s="7"/>
      <c r="L556" s="7"/>
      <c r="M556" s="87"/>
      <c r="N556" s="129"/>
      <c r="O556" s="164"/>
    </row>
    <row r="557" spans="1:15" s="1" customFormat="1" ht="16.2" hidden="1" thickBot="1">
      <c r="A557" s="2"/>
      <c r="B557" s="134" t="s">
        <v>2</v>
      </c>
      <c r="C557" s="38" t="s">
        <v>8</v>
      </c>
      <c r="D557" s="33" t="s">
        <v>2</v>
      </c>
      <c r="E557" s="34">
        <f t="shared" ref="E557:M557" si="510">E558+E559</f>
        <v>0</v>
      </c>
      <c r="F557" s="35">
        <f t="shared" si="510"/>
        <v>0</v>
      </c>
      <c r="G557" s="36">
        <f t="shared" si="510"/>
        <v>0</v>
      </c>
      <c r="H557" s="37">
        <f t="shared" ref="H557" si="511">H558+H559</f>
        <v>0</v>
      </c>
      <c r="I557" s="37">
        <f t="shared" si="510"/>
        <v>0</v>
      </c>
      <c r="J557" s="35">
        <f t="shared" si="510"/>
        <v>0</v>
      </c>
      <c r="K557" s="35">
        <f t="shared" si="510"/>
        <v>0</v>
      </c>
      <c r="L557" s="35">
        <f t="shared" si="510"/>
        <v>0</v>
      </c>
      <c r="M557" s="88">
        <f t="shared" si="510"/>
        <v>0</v>
      </c>
      <c r="N557" s="128" t="s">
        <v>2</v>
      </c>
      <c r="O557" s="164"/>
    </row>
    <row r="558" spans="1:15" s="1" customFormat="1" ht="16.2" hidden="1" thickBot="1">
      <c r="A558" s="2"/>
      <c r="B558" s="134" t="s">
        <v>2</v>
      </c>
      <c r="C558" s="11" t="s">
        <v>3</v>
      </c>
      <c r="D558" s="28"/>
      <c r="E558" s="24"/>
      <c r="F558" s="7"/>
      <c r="G558" s="25"/>
      <c r="H558" s="16"/>
      <c r="I558" s="16"/>
      <c r="J558" s="7"/>
      <c r="K558" s="7"/>
      <c r="L558" s="7"/>
      <c r="M558" s="87"/>
      <c r="N558" s="129"/>
      <c r="O558" s="164"/>
    </row>
    <row r="559" spans="1:15" s="1" customFormat="1" ht="27" hidden="1" thickBot="1">
      <c r="A559" s="2"/>
      <c r="B559" s="134" t="s">
        <v>2</v>
      </c>
      <c r="C559" s="12" t="s">
        <v>5</v>
      </c>
      <c r="D559" s="29"/>
      <c r="E559" s="26"/>
      <c r="F559" s="8"/>
      <c r="G559" s="27"/>
      <c r="H559" s="17"/>
      <c r="I559" s="17"/>
      <c r="J559" s="8"/>
      <c r="K559" s="8"/>
      <c r="L559" s="8"/>
      <c r="M559" s="89"/>
      <c r="N559" s="130"/>
      <c r="O559" s="167"/>
    </row>
    <row r="560" spans="1:15" s="58" customFormat="1" ht="48">
      <c r="A560" s="57">
        <v>25</v>
      </c>
      <c r="B560" s="136"/>
      <c r="C560" s="51" t="s">
        <v>53</v>
      </c>
      <c r="D560" s="52" t="s">
        <v>16</v>
      </c>
      <c r="E560" s="53">
        <f>E561+E562</f>
        <v>0</v>
      </c>
      <c r="F560" s="54">
        <f t="shared" ref="F560:M560" si="512">F561+F562</f>
        <v>0</v>
      </c>
      <c r="G560" s="55">
        <f t="shared" si="512"/>
        <v>0</v>
      </c>
      <c r="H560" s="56">
        <f t="shared" ref="H560" si="513">H561+H562</f>
        <v>0</v>
      </c>
      <c r="I560" s="56">
        <f t="shared" si="512"/>
        <v>0</v>
      </c>
      <c r="J560" s="54">
        <f t="shared" si="512"/>
        <v>0</v>
      </c>
      <c r="K560" s="54">
        <f t="shared" si="512"/>
        <v>0</v>
      </c>
      <c r="L560" s="54">
        <f t="shared" si="512"/>
        <v>0</v>
      </c>
      <c r="M560" s="78">
        <f t="shared" si="512"/>
        <v>0</v>
      </c>
      <c r="N560" s="131" t="s">
        <v>2</v>
      </c>
      <c r="O560" s="163" t="s">
        <v>58</v>
      </c>
    </row>
    <row r="561" spans="1:15">
      <c r="B561" s="136"/>
      <c r="C561" s="9" t="s">
        <v>1</v>
      </c>
      <c r="D561" s="30" t="s">
        <v>2</v>
      </c>
      <c r="E561" s="140"/>
      <c r="F561" s="141"/>
      <c r="G561" s="142"/>
      <c r="H561" s="143"/>
      <c r="I561" s="143"/>
      <c r="J561" s="141"/>
      <c r="K561" s="141"/>
      <c r="L561" s="141"/>
      <c r="M561" s="144"/>
      <c r="N561" s="145" t="s">
        <v>2</v>
      </c>
      <c r="O561" s="164"/>
    </row>
    <row r="562" spans="1:15">
      <c r="B562" s="136"/>
      <c r="C562" s="9" t="s">
        <v>9</v>
      </c>
      <c r="D562" s="30" t="s">
        <v>2</v>
      </c>
      <c r="E562" s="20">
        <f t="shared" ref="E562:M562" si="514">E563+E564+E565</f>
        <v>0</v>
      </c>
      <c r="F562" s="5">
        <f t="shared" si="514"/>
        <v>0</v>
      </c>
      <c r="G562" s="21">
        <f t="shared" si="514"/>
        <v>0</v>
      </c>
      <c r="H562" s="14">
        <f t="shared" ref="H562" si="515">H563+H564+H565</f>
        <v>0</v>
      </c>
      <c r="I562" s="14">
        <f t="shared" si="514"/>
        <v>0</v>
      </c>
      <c r="J562" s="5">
        <f t="shared" si="514"/>
        <v>0</v>
      </c>
      <c r="K562" s="5">
        <f t="shared" si="514"/>
        <v>0</v>
      </c>
      <c r="L562" s="5">
        <f t="shared" si="514"/>
        <v>0</v>
      </c>
      <c r="M562" s="79">
        <f t="shared" si="514"/>
        <v>0</v>
      </c>
      <c r="N562" s="121" t="s">
        <v>2</v>
      </c>
      <c r="O562" s="164"/>
    </row>
    <row r="563" spans="1:15">
      <c r="B563" s="136"/>
      <c r="C563" s="10" t="s">
        <v>3</v>
      </c>
      <c r="D563" s="31" t="s">
        <v>2</v>
      </c>
      <c r="E563" s="22">
        <f>E573+E577+E580+E570+E567</f>
        <v>0</v>
      </c>
      <c r="F563" s="6">
        <f t="shared" ref="F563:M563" si="516">F573+F577+F580+F570+F567</f>
        <v>0</v>
      </c>
      <c r="G563" s="22">
        <f t="shared" si="516"/>
        <v>0</v>
      </c>
      <c r="H563" s="22">
        <f t="shared" ref="H563" si="517">H573+H577+H580+H570+H567</f>
        <v>0</v>
      </c>
      <c r="I563" s="22">
        <f t="shared" si="516"/>
        <v>0</v>
      </c>
      <c r="J563" s="6">
        <f t="shared" si="516"/>
        <v>0</v>
      </c>
      <c r="K563" s="6">
        <f t="shared" si="516"/>
        <v>0</v>
      </c>
      <c r="L563" s="6">
        <f t="shared" si="516"/>
        <v>0</v>
      </c>
      <c r="M563" s="22">
        <f t="shared" si="516"/>
        <v>0</v>
      </c>
      <c r="N563" s="122" t="s">
        <v>2</v>
      </c>
      <c r="O563" s="164"/>
    </row>
    <row r="564" spans="1:15" s="1" customFormat="1" hidden="1">
      <c r="A564" s="146"/>
      <c r="B564" s="136"/>
      <c r="C564" s="10" t="s">
        <v>4</v>
      </c>
      <c r="D564" s="31" t="s">
        <v>2</v>
      </c>
      <c r="E564" s="22">
        <f>E574</f>
        <v>0</v>
      </c>
      <c r="F564" s="6">
        <f t="shared" ref="F564:M564" si="518">F574</f>
        <v>0</v>
      </c>
      <c r="G564" s="23">
        <f t="shared" si="518"/>
        <v>0</v>
      </c>
      <c r="H564" s="15">
        <f t="shared" ref="H564" si="519">H574</f>
        <v>0</v>
      </c>
      <c r="I564" s="15">
        <f t="shared" si="518"/>
        <v>0</v>
      </c>
      <c r="J564" s="6">
        <f t="shared" si="518"/>
        <v>0</v>
      </c>
      <c r="K564" s="6">
        <f t="shared" si="518"/>
        <v>0</v>
      </c>
      <c r="L564" s="6">
        <f t="shared" si="518"/>
        <v>0</v>
      </c>
      <c r="M564" s="80">
        <f t="shared" si="518"/>
        <v>0</v>
      </c>
      <c r="N564" s="122" t="s">
        <v>2</v>
      </c>
      <c r="O564" s="164"/>
    </row>
    <row r="565" spans="1:15" ht="26.4">
      <c r="B565" s="136"/>
      <c r="C565" s="45" t="s">
        <v>5</v>
      </c>
      <c r="D565" s="46" t="s">
        <v>2</v>
      </c>
      <c r="E565" s="47">
        <f>E575+E578+E581+E568+E571</f>
        <v>0</v>
      </c>
      <c r="F565" s="48">
        <f t="shared" ref="F565:M565" si="520">F575+F578+F581+F568+F571</f>
        <v>0</v>
      </c>
      <c r="G565" s="49">
        <f t="shared" si="520"/>
        <v>0</v>
      </c>
      <c r="H565" s="50">
        <f t="shared" ref="H565" si="521">H575+H578+H581+H568+H571</f>
        <v>0</v>
      </c>
      <c r="I565" s="50">
        <f t="shared" si="520"/>
        <v>0</v>
      </c>
      <c r="J565" s="48">
        <f t="shared" si="520"/>
        <v>0</v>
      </c>
      <c r="K565" s="48">
        <f t="shared" si="520"/>
        <v>0</v>
      </c>
      <c r="L565" s="48">
        <f t="shared" si="520"/>
        <v>0</v>
      </c>
      <c r="M565" s="81">
        <f t="shared" si="520"/>
        <v>0</v>
      </c>
      <c r="N565" s="123" t="s">
        <v>2</v>
      </c>
      <c r="O565" s="164"/>
    </row>
    <row r="566" spans="1:15" s="1" customFormat="1" hidden="1">
      <c r="A566" s="2"/>
      <c r="B566" s="134" t="s">
        <v>2</v>
      </c>
      <c r="C566" s="32" t="s">
        <v>38</v>
      </c>
      <c r="D566" s="33" t="s">
        <v>2</v>
      </c>
      <c r="E566" s="34">
        <f t="shared" ref="E566:M566" si="522">E567+E568</f>
        <v>0</v>
      </c>
      <c r="F566" s="35">
        <f t="shared" si="522"/>
        <v>0</v>
      </c>
      <c r="G566" s="36">
        <f t="shared" si="522"/>
        <v>0</v>
      </c>
      <c r="H566" s="37">
        <f t="shared" ref="H566" si="523">H567+H568</f>
        <v>0</v>
      </c>
      <c r="I566" s="37">
        <f t="shared" si="522"/>
        <v>0</v>
      </c>
      <c r="J566" s="35">
        <f t="shared" si="522"/>
        <v>0</v>
      </c>
      <c r="K566" s="35">
        <f t="shared" si="522"/>
        <v>0</v>
      </c>
      <c r="L566" s="35">
        <f t="shared" si="522"/>
        <v>0</v>
      </c>
      <c r="M566" s="88">
        <f t="shared" si="522"/>
        <v>0</v>
      </c>
      <c r="N566" s="128" t="s">
        <v>2</v>
      </c>
      <c r="O566" s="164"/>
    </row>
    <row r="567" spans="1:15" s="1" customFormat="1" hidden="1">
      <c r="A567" s="2"/>
      <c r="B567" s="134" t="s">
        <v>2</v>
      </c>
      <c r="C567" s="11" t="s">
        <v>3</v>
      </c>
      <c r="D567" s="28"/>
      <c r="E567" s="24"/>
      <c r="F567" s="7"/>
      <c r="G567" s="25"/>
      <c r="H567" s="16"/>
      <c r="I567" s="16"/>
      <c r="J567" s="7"/>
      <c r="K567" s="7"/>
      <c r="L567" s="7"/>
      <c r="M567" s="87"/>
      <c r="N567" s="129"/>
      <c r="O567" s="164"/>
    </row>
    <row r="568" spans="1:15" s="1" customFormat="1" ht="26.4" hidden="1">
      <c r="A568" s="2"/>
      <c r="B568" s="134" t="s">
        <v>2</v>
      </c>
      <c r="C568" s="11" t="s">
        <v>5</v>
      </c>
      <c r="D568" s="28"/>
      <c r="E568" s="24"/>
      <c r="F568" s="7"/>
      <c r="G568" s="25"/>
      <c r="H568" s="16"/>
      <c r="I568" s="16"/>
      <c r="J568" s="7"/>
      <c r="K568" s="7"/>
      <c r="L568" s="7"/>
      <c r="M568" s="87"/>
      <c r="N568" s="129"/>
      <c r="O568" s="164"/>
    </row>
    <row r="569" spans="1:15" s="1" customFormat="1" hidden="1">
      <c r="A569" s="2"/>
      <c r="B569" s="134" t="s">
        <v>2</v>
      </c>
      <c r="C569" s="32" t="s">
        <v>37</v>
      </c>
      <c r="D569" s="33" t="s">
        <v>2</v>
      </c>
      <c r="E569" s="34">
        <f t="shared" ref="E569:M569" si="524">E570+E571</f>
        <v>0</v>
      </c>
      <c r="F569" s="35">
        <f t="shared" si="524"/>
        <v>0</v>
      </c>
      <c r="G569" s="36">
        <f t="shared" si="524"/>
        <v>0</v>
      </c>
      <c r="H569" s="37">
        <f t="shared" ref="H569" si="525">H570+H571</f>
        <v>0</v>
      </c>
      <c r="I569" s="37">
        <f t="shared" si="524"/>
        <v>0</v>
      </c>
      <c r="J569" s="35">
        <f t="shared" si="524"/>
        <v>0</v>
      </c>
      <c r="K569" s="35">
        <f t="shared" si="524"/>
        <v>0</v>
      </c>
      <c r="L569" s="35">
        <f t="shared" si="524"/>
        <v>0</v>
      </c>
      <c r="M569" s="88">
        <f t="shared" si="524"/>
        <v>0</v>
      </c>
      <c r="N569" s="128" t="s">
        <v>2</v>
      </c>
      <c r="O569" s="164"/>
    </row>
    <row r="570" spans="1:15" s="1" customFormat="1" hidden="1">
      <c r="A570" s="2"/>
      <c r="B570" s="134" t="s">
        <v>2</v>
      </c>
      <c r="C570" s="11" t="s">
        <v>3</v>
      </c>
      <c r="D570" s="28"/>
      <c r="E570" s="24"/>
      <c r="F570" s="7"/>
      <c r="G570" s="25"/>
      <c r="H570" s="16"/>
      <c r="I570" s="16"/>
      <c r="J570" s="7"/>
      <c r="K570" s="7"/>
      <c r="L570" s="7"/>
      <c r="M570" s="87"/>
      <c r="N570" s="129"/>
      <c r="O570" s="164"/>
    </row>
    <row r="571" spans="1:15" s="1" customFormat="1" ht="26.4" hidden="1">
      <c r="A571" s="2"/>
      <c r="B571" s="134" t="s">
        <v>2</v>
      </c>
      <c r="C571" s="11" t="s">
        <v>5</v>
      </c>
      <c r="D571" s="28"/>
      <c r="E571" s="24"/>
      <c r="F571" s="7"/>
      <c r="G571" s="25"/>
      <c r="H571" s="16"/>
      <c r="I571" s="16"/>
      <c r="J571" s="7"/>
      <c r="K571" s="7"/>
      <c r="L571" s="7"/>
      <c r="M571" s="87"/>
      <c r="N571" s="129"/>
      <c r="O571" s="164"/>
    </row>
    <row r="572" spans="1:15">
      <c r="B572" s="136"/>
      <c r="C572" s="39" t="s">
        <v>6</v>
      </c>
      <c r="D572" s="40" t="s">
        <v>2</v>
      </c>
      <c r="E572" s="41">
        <f t="shared" ref="E572:M572" si="526">E573+E574+E575</f>
        <v>0</v>
      </c>
      <c r="F572" s="42">
        <f t="shared" si="526"/>
        <v>0</v>
      </c>
      <c r="G572" s="43">
        <f t="shared" si="526"/>
        <v>0</v>
      </c>
      <c r="H572" s="44">
        <f t="shared" ref="H572" si="527">H573+H574+H575</f>
        <v>0</v>
      </c>
      <c r="I572" s="44">
        <f t="shared" si="526"/>
        <v>0</v>
      </c>
      <c r="J572" s="42">
        <f t="shared" si="526"/>
        <v>0</v>
      </c>
      <c r="K572" s="42">
        <f t="shared" si="526"/>
        <v>0</v>
      </c>
      <c r="L572" s="42">
        <f t="shared" si="526"/>
        <v>0</v>
      </c>
      <c r="M572" s="86">
        <f t="shared" si="526"/>
        <v>0</v>
      </c>
      <c r="N572" s="132" t="s">
        <v>2</v>
      </c>
      <c r="O572" s="164"/>
    </row>
    <row r="573" spans="1:15" ht="44.4" customHeight="1">
      <c r="B573" s="136"/>
      <c r="C573" s="11" t="s">
        <v>3</v>
      </c>
      <c r="D573" s="28" t="s">
        <v>65</v>
      </c>
      <c r="E573" s="24"/>
      <c r="F573" s="7"/>
      <c r="G573" s="25"/>
      <c r="H573" s="16"/>
      <c r="I573" s="16"/>
      <c r="J573" s="7"/>
      <c r="K573" s="7"/>
      <c r="L573" s="7"/>
      <c r="M573" s="87"/>
      <c r="N573" s="139" t="s">
        <v>2</v>
      </c>
      <c r="O573" s="164"/>
    </row>
    <row r="574" spans="1:15" s="1" customFormat="1" hidden="1">
      <c r="A574" s="146"/>
      <c r="B574" s="136"/>
      <c r="C574" s="11" t="s">
        <v>4</v>
      </c>
      <c r="D574" s="28"/>
      <c r="E574" s="24"/>
      <c r="F574" s="7"/>
      <c r="G574" s="25"/>
      <c r="H574" s="16"/>
      <c r="I574" s="16"/>
      <c r="J574" s="7"/>
      <c r="K574" s="7"/>
      <c r="L574" s="7"/>
      <c r="M574" s="87"/>
      <c r="N574" s="139" t="s">
        <v>2</v>
      </c>
      <c r="O574" s="164"/>
    </row>
    <row r="575" spans="1:15" ht="27" thickBot="1">
      <c r="B575" s="136"/>
      <c r="C575" s="11" t="s">
        <v>5</v>
      </c>
      <c r="D575" s="28"/>
      <c r="E575" s="24"/>
      <c r="F575" s="7"/>
      <c r="G575" s="25"/>
      <c r="H575" s="16"/>
      <c r="I575" s="16"/>
      <c r="J575" s="7"/>
      <c r="K575" s="7"/>
      <c r="L575" s="7"/>
      <c r="M575" s="87"/>
      <c r="N575" s="139" t="s">
        <v>2</v>
      </c>
      <c r="O575" s="164"/>
    </row>
    <row r="576" spans="1:15" s="1" customFormat="1" ht="16.2" hidden="1" thickBot="1">
      <c r="A576" s="2"/>
      <c r="B576" s="134" t="s">
        <v>2</v>
      </c>
      <c r="C576" s="32" t="s">
        <v>7</v>
      </c>
      <c r="D576" s="33" t="s">
        <v>2</v>
      </c>
      <c r="E576" s="34">
        <f t="shared" ref="E576:M576" si="528">E577+E578</f>
        <v>0</v>
      </c>
      <c r="F576" s="35">
        <f t="shared" si="528"/>
        <v>0</v>
      </c>
      <c r="G576" s="36">
        <f t="shared" si="528"/>
        <v>0</v>
      </c>
      <c r="H576" s="37">
        <f t="shared" ref="H576" si="529">H577+H578</f>
        <v>0</v>
      </c>
      <c r="I576" s="37">
        <f t="shared" si="528"/>
        <v>0</v>
      </c>
      <c r="J576" s="35">
        <f t="shared" si="528"/>
        <v>0</v>
      </c>
      <c r="K576" s="35">
        <f t="shared" si="528"/>
        <v>0</v>
      </c>
      <c r="L576" s="35">
        <f t="shared" si="528"/>
        <v>0</v>
      </c>
      <c r="M576" s="88">
        <f t="shared" si="528"/>
        <v>0</v>
      </c>
      <c r="N576" s="128" t="s">
        <v>2</v>
      </c>
      <c r="O576" s="164"/>
    </row>
    <row r="577" spans="1:15" s="1" customFormat="1" ht="16.2" hidden="1" thickBot="1">
      <c r="A577" s="2"/>
      <c r="B577" s="134" t="s">
        <v>2</v>
      </c>
      <c r="C577" s="11" t="s">
        <v>3</v>
      </c>
      <c r="D577" s="28"/>
      <c r="E577" s="24"/>
      <c r="F577" s="7"/>
      <c r="G577" s="25"/>
      <c r="H577" s="16"/>
      <c r="I577" s="16"/>
      <c r="J577" s="7"/>
      <c r="K577" s="7"/>
      <c r="L577" s="7"/>
      <c r="M577" s="87"/>
      <c r="N577" s="129"/>
      <c r="O577" s="164"/>
    </row>
    <row r="578" spans="1:15" s="1" customFormat="1" ht="27" hidden="1" thickBot="1">
      <c r="A578" s="2"/>
      <c r="B578" s="134" t="s">
        <v>2</v>
      </c>
      <c r="C578" s="11" t="s">
        <v>5</v>
      </c>
      <c r="D578" s="28"/>
      <c r="E578" s="24"/>
      <c r="F578" s="7"/>
      <c r="G578" s="25"/>
      <c r="H578" s="16"/>
      <c r="I578" s="16"/>
      <c r="J578" s="7"/>
      <c r="K578" s="7"/>
      <c r="L578" s="7"/>
      <c r="M578" s="87"/>
      <c r="N578" s="129"/>
      <c r="O578" s="164"/>
    </row>
    <row r="579" spans="1:15" s="1" customFormat="1" ht="16.2" hidden="1" thickBot="1">
      <c r="A579" s="2"/>
      <c r="B579" s="134" t="s">
        <v>2</v>
      </c>
      <c r="C579" s="38" t="s">
        <v>8</v>
      </c>
      <c r="D579" s="33" t="s">
        <v>2</v>
      </c>
      <c r="E579" s="34">
        <f t="shared" ref="E579:M579" si="530">E580+E581</f>
        <v>0</v>
      </c>
      <c r="F579" s="35">
        <f t="shared" si="530"/>
        <v>0</v>
      </c>
      <c r="G579" s="36">
        <f t="shared" si="530"/>
        <v>0</v>
      </c>
      <c r="H579" s="37">
        <f t="shared" ref="H579" si="531">H580+H581</f>
        <v>0</v>
      </c>
      <c r="I579" s="37">
        <f t="shared" si="530"/>
        <v>0</v>
      </c>
      <c r="J579" s="35">
        <f t="shared" si="530"/>
        <v>0</v>
      </c>
      <c r="K579" s="35">
        <f t="shared" si="530"/>
        <v>0</v>
      </c>
      <c r="L579" s="35">
        <f t="shared" si="530"/>
        <v>0</v>
      </c>
      <c r="M579" s="88">
        <f t="shared" si="530"/>
        <v>0</v>
      </c>
      <c r="N579" s="128" t="s">
        <v>2</v>
      </c>
      <c r="O579" s="164"/>
    </row>
    <row r="580" spans="1:15" s="1" customFormat="1" ht="16.2" hidden="1" thickBot="1">
      <c r="A580" s="2"/>
      <c r="B580" s="134" t="s">
        <v>2</v>
      </c>
      <c r="C580" s="11" t="s">
        <v>3</v>
      </c>
      <c r="D580" s="28"/>
      <c r="E580" s="24"/>
      <c r="F580" s="7"/>
      <c r="G580" s="25"/>
      <c r="H580" s="16"/>
      <c r="I580" s="16"/>
      <c r="J580" s="7"/>
      <c r="K580" s="7"/>
      <c r="L580" s="7"/>
      <c r="M580" s="87"/>
      <c r="N580" s="129"/>
      <c r="O580" s="164"/>
    </row>
    <row r="581" spans="1:15" s="1" customFormat="1" ht="27" hidden="1" thickBot="1">
      <c r="A581" s="2"/>
      <c r="B581" s="134" t="s">
        <v>2</v>
      </c>
      <c r="C581" s="12" t="s">
        <v>5</v>
      </c>
      <c r="D581" s="29"/>
      <c r="E581" s="26"/>
      <c r="F581" s="8"/>
      <c r="G581" s="27"/>
      <c r="H581" s="17"/>
      <c r="I581" s="17"/>
      <c r="J581" s="8"/>
      <c r="K581" s="8"/>
      <c r="L581" s="8"/>
      <c r="M581" s="89"/>
      <c r="N581" s="130"/>
      <c r="O581" s="167"/>
    </row>
    <row r="582" spans="1:15" s="58" customFormat="1" ht="118.5" customHeight="1">
      <c r="A582" s="57">
        <v>26</v>
      </c>
      <c r="B582" s="136"/>
      <c r="C582" s="51" t="s">
        <v>80</v>
      </c>
      <c r="D582" s="52" t="s">
        <v>16</v>
      </c>
      <c r="E582" s="53">
        <f>E583+E584</f>
        <v>0</v>
      </c>
      <c r="F582" s="54">
        <f t="shared" ref="F582:M582" si="532">F583+F584</f>
        <v>0</v>
      </c>
      <c r="G582" s="55">
        <f t="shared" si="532"/>
        <v>0</v>
      </c>
      <c r="H582" s="56">
        <f t="shared" ref="H582" si="533">H583+H584</f>
        <v>0</v>
      </c>
      <c r="I582" s="56">
        <f t="shared" si="532"/>
        <v>0</v>
      </c>
      <c r="J582" s="54">
        <f t="shared" si="532"/>
        <v>0</v>
      </c>
      <c r="K582" s="54">
        <f t="shared" si="532"/>
        <v>0</v>
      </c>
      <c r="L582" s="54">
        <f t="shared" si="532"/>
        <v>0</v>
      </c>
      <c r="M582" s="78">
        <f t="shared" si="532"/>
        <v>0</v>
      </c>
      <c r="N582" s="131" t="s">
        <v>2</v>
      </c>
      <c r="O582" s="163" t="s">
        <v>71</v>
      </c>
    </row>
    <row r="583" spans="1:15">
      <c r="B583" s="136"/>
      <c r="C583" s="9" t="s">
        <v>1</v>
      </c>
      <c r="D583" s="30" t="s">
        <v>2</v>
      </c>
      <c r="E583" s="140"/>
      <c r="F583" s="141"/>
      <c r="G583" s="142"/>
      <c r="H583" s="143"/>
      <c r="I583" s="143"/>
      <c r="J583" s="141"/>
      <c r="K583" s="141"/>
      <c r="L583" s="141"/>
      <c r="M583" s="144"/>
      <c r="N583" s="145" t="s">
        <v>2</v>
      </c>
      <c r="O583" s="164"/>
    </row>
    <row r="584" spans="1:15">
      <c r="B584" s="136"/>
      <c r="C584" s="9" t="s">
        <v>9</v>
      </c>
      <c r="D584" s="30" t="s">
        <v>2</v>
      </c>
      <c r="E584" s="20">
        <f t="shared" ref="E584:M584" si="534">E585+E586+E587</f>
        <v>0</v>
      </c>
      <c r="F584" s="5">
        <f t="shared" si="534"/>
        <v>0</v>
      </c>
      <c r="G584" s="21">
        <f t="shared" si="534"/>
        <v>0</v>
      </c>
      <c r="H584" s="14">
        <f t="shared" ref="H584" si="535">H585+H586+H587</f>
        <v>0</v>
      </c>
      <c r="I584" s="14">
        <f t="shared" si="534"/>
        <v>0</v>
      </c>
      <c r="J584" s="5">
        <f t="shared" si="534"/>
        <v>0</v>
      </c>
      <c r="K584" s="5">
        <f t="shared" si="534"/>
        <v>0</v>
      </c>
      <c r="L584" s="5">
        <f t="shared" si="534"/>
        <v>0</v>
      </c>
      <c r="M584" s="79">
        <f t="shared" si="534"/>
        <v>0</v>
      </c>
      <c r="N584" s="121" t="s">
        <v>2</v>
      </c>
      <c r="O584" s="164"/>
    </row>
    <row r="585" spans="1:15">
      <c r="B585" s="136"/>
      <c r="C585" s="10" t="s">
        <v>3</v>
      </c>
      <c r="D585" s="31" t="s">
        <v>2</v>
      </c>
      <c r="E585" s="22">
        <f>E595+E599+E602+E592+E589</f>
        <v>0</v>
      </c>
      <c r="F585" s="6">
        <f t="shared" ref="F585:M585" si="536">F595+F599+F602+F592+F589</f>
        <v>0</v>
      </c>
      <c r="G585" s="22">
        <f t="shared" si="536"/>
        <v>0</v>
      </c>
      <c r="H585" s="22">
        <f t="shared" ref="H585" si="537">H595+H599+H602+H592+H589</f>
        <v>0</v>
      </c>
      <c r="I585" s="22">
        <f t="shared" si="536"/>
        <v>0</v>
      </c>
      <c r="J585" s="6">
        <f t="shared" si="536"/>
        <v>0</v>
      </c>
      <c r="K585" s="6">
        <f t="shared" si="536"/>
        <v>0</v>
      </c>
      <c r="L585" s="6">
        <f t="shared" si="536"/>
        <v>0</v>
      </c>
      <c r="M585" s="22">
        <f t="shared" si="536"/>
        <v>0</v>
      </c>
      <c r="N585" s="122" t="s">
        <v>2</v>
      </c>
      <c r="O585" s="164"/>
    </row>
    <row r="586" spans="1:15" s="1" customFormat="1" hidden="1">
      <c r="A586" s="146"/>
      <c r="B586" s="136"/>
      <c r="C586" s="10" t="s">
        <v>4</v>
      </c>
      <c r="D586" s="31" t="s">
        <v>2</v>
      </c>
      <c r="E586" s="22">
        <f>E596</f>
        <v>0</v>
      </c>
      <c r="F586" s="6">
        <f t="shared" ref="F586:M586" si="538">F596</f>
        <v>0</v>
      </c>
      <c r="G586" s="23">
        <f t="shared" si="538"/>
        <v>0</v>
      </c>
      <c r="H586" s="15">
        <f t="shared" ref="H586" si="539">H596</f>
        <v>0</v>
      </c>
      <c r="I586" s="15">
        <f t="shared" si="538"/>
        <v>0</v>
      </c>
      <c r="J586" s="6">
        <f t="shared" si="538"/>
        <v>0</v>
      </c>
      <c r="K586" s="6">
        <f t="shared" si="538"/>
        <v>0</v>
      </c>
      <c r="L586" s="6">
        <f t="shared" si="538"/>
        <v>0</v>
      </c>
      <c r="M586" s="80">
        <f t="shared" si="538"/>
        <v>0</v>
      </c>
      <c r="N586" s="122" t="s">
        <v>2</v>
      </c>
      <c r="O586" s="164"/>
    </row>
    <row r="587" spans="1:15" ht="26.4">
      <c r="B587" s="136"/>
      <c r="C587" s="45" t="s">
        <v>5</v>
      </c>
      <c r="D587" s="46" t="s">
        <v>2</v>
      </c>
      <c r="E587" s="47">
        <f>E597+E600+E603+E590+E593</f>
        <v>0</v>
      </c>
      <c r="F587" s="48">
        <f t="shared" ref="F587:M587" si="540">F597+F600+F603+F590+F593</f>
        <v>0</v>
      </c>
      <c r="G587" s="49">
        <f t="shared" si="540"/>
        <v>0</v>
      </c>
      <c r="H587" s="50">
        <f t="shared" ref="H587" si="541">H597+H600+H603+H590+H593</f>
        <v>0</v>
      </c>
      <c r="I587" s="50">
        <f t="shared" si="540"/>
        <v>0</v>
      </c>
      <c r="J587" s="48">
        <f t="shared" si="540"/>
        <v>0</v>
      </c>
      <c r="K587" s="48">
        <f t="shared" si="540"/>
        <v>0</v>
      </c>
      <c r="L587" s="48">
        <f t="shared" si="540"/>
        <v>0</v>
      </c>
      <c r="M587" s="81">
        <f t="shared" si="540"/>
        <v>0</v>
      </c>
      <c r="N587" s="123" t="s">
        <v>2</v>
      </c>
      <c r="O587" s="164"/>
    </row>
    <row r="588" spans="1:15" s="1" customFormat="1" hidden="1">
      <c r="A588" s="2"/>
      <c r="B588" s="134" t="s">
        <v>2</v>
      </c>
      <c r="C588" s="32" t="s">
        <v>38</v>
      </c>
      <c r="D588" s="33" t="s">
        <v>2</v>
      </c>
      <c r="E588" s="34">
        <f t="shared" ref="E588:M588" si="542">E589+E590</f>
        <v>0</v>
      </c>
      <c r="F588" s="35">
        <f t="shared" si="542"/>
        <v>0</v>
      </c>
      <c r="G588" s="36">
        <f t="shared" si="542"/>
        <v>0</v>
      </c>
      <c r="H588" s="37">
        <f t="shared" ref="H588" si="543">H589+H590</f>
        <v>0</v>
      </c>
      <c r="I588" s="37">
        <f t="shared" si="542"/>
        <v>0</v>
      </c>
      <c r="J588" s="35">
        <f t="shared" si="542"/>
        <v>0</v>
      </c>
      <c r="K588" s="35">
        <f t="shared" si="542"/>
        <v>0</v>
      </c>
      <c r="L588" s="35">
        <f t="shared" si="542"/>
        <v>0</v>
      </c>
      <c r="M588" s="88">
        <f t="shared" si="542"/>
        <v>0</v>
      </c>
      <c r="N588" s="128" t="s">
        <v>2</v>
      </c>
      <c r="O588" s="165"/>
    </row>
    <row r="589" spans="1:15" s="1" customFormat="1" hidden="1">
      <c r="A589" s="2"/>
      <c r="B589" s="134" t="s">
        <v>2</v>
      </c>
      <c r="C589" s="11" t="s">
        <v>3</v>
      </c>
      <c r="D589" s="28"/>
      <c r="E589" s="24"/>
      <c r="F589" s="7"/>
      <c r="G589" s="25"/>
      <c r="H589" s="16"/>
      <c r="I589" s="16"/>
      <c r="J589" s="7"/>
      <c r="K589" s="7"/>
      <c r="L589" s="7"/>
      <c r="M589" s="87"/>
      <c r="N589" s="129"/>
      <c r="O589" s="165"/>
    </row>
    <row r="590" spans="1:15" s="1" customFormat="1" ht="26.4" hidden="1">
      <c r="A590" s="2"/>
      <c r="B590" s="134" t="s">
        <v>2</v>
      </c>
      <c r="C590" s="11" t="s">
        <v>5</v>
      </c>
      <c r="D590" s="28"/>
      <c r="E590" s="24"/>
      <c r="F590" s="7"/>
      <c r="G590" s="25"/>
      <c r="H590" s="16"/>
      <c r="I590" s="16"/>
      <c r="J590" s="7"/>
      <c r="K590" s="7"/>
      <c r="L590" s="7"/>
      <c r="M590" s="87"/>
      <c r="N590" s="129"/>
      <c r="O590" s="165"/>
    </row>
    <row r="591" spans="1:15" s="1" customFormat="1" hidden="1">
      <c r="A591" s="2"/>
      <c r="B591" s="134" t="s">
        <v>2</v>
      </c>
      <c r="C591" s="32" t="s">
        <v>37</v>
      </c>
      <c r="D591" s="33" t="s">
        <v>2</v>
      </c>
      <c r="E591" s="34">
        <f t="shared" ref="E591:M591" si="544">E592+E593</f>
        <v>0</v>
      </c>
      <c r="F591" s="35">
        <f t="shared" si="544"/>
        <v>0</v>
      </c>
      <c r="G591" s="36">
        <f t="shared" si="544"/>
        <v>0</v>
      </c>
      <c r="H591" s="37">
        <f t="shared" ref="H591" si="545">H592+H593</f>
        <v>0</v>
      </c>
      <c r="I591" s="37">
        <f t="shared" si="544"/>
        <v>0</v>
      </c>
      <c r="J591" s="35">
        <f t="shared" si="544"/>
        <v>0</v>
      </c>
      <c r="K591" s="35">
        <f t="shared" si="544"/>
        <v>0</v>
      </c>
      <c r="L591" s="35">
        <f t="shared" si="544"/>
        <v>0</v>
      </c>
      <c r="M591" s="88">
        <f t="shared" si="544"/>
        <v>0</v>
      </c>
      <c r="N591" s="128" t="s">
        <v>2</v>
      </c>
      <c r="O591" s="165"/>
    </row>
    <row r="592" spans="1:15" s="1" customFormat="1" hidden="1">
      <c r="A592" s="2"/>
      <c r="B592" s="134" t="s">
        <v>2</v>
      </c>
      <c r="C592" s="11" t="s">
        <v>3</v>
      </c>
      <c r="D592" s="28"/>
      <c r="E592" s="24"/>
      <c r="F592" s="7"/>
      <c r="G592" s="25"/>
      <c r="H592" s="16"/>
      <c r="I592" s="16"/>
      <c r="J592" s="7"/>
      <c r="K592" s="7"/>
      <c r="L592" s="7"/>
      <c r="M592" s="87"/>
      <c r="N592" s="129"/>
      <c r="O592" s="165"/>
    </row>
    <row r="593" spans="1:19" s="1" customFormat="1" ht="26.4" hidden="1">
      <c r="A593" s="2"/>
      <c r="B593" s="134" t="s">
        <v>2</v>
      </c>
      <c r="C593" s="11" t="s">
        <v>5</v>
      </c>
      <c r="D593" s="28"/>
      <c r="E593" s="24"/>
      <c r="F593" s="7"/>
      <c r="G593" s="25"/>
      <c r="H593" s="16"/>
      <c r="I593" s="16"/>
      <c r="J593" s="7"/>
      <c r="K593" s="7"/>
      <c r="L593" s="7"/>
      <c r="M593" s="87"/>
      <c r="N593" s="129"/>
      <c r="O593" s="165"/>
    </row>
    <row r="594" spans="1:19">
      <c r="B594" s="136"/>
      <c r="C594" s="39" t="s">
        <v>6</v>
      </c>
      <c r="D594" s="40" t="s">
        <v>2</v>
      </c>
      <c r="E594" s="41">
        <f t="shared" ref="E594:M594" si="546">E595+E596+E597</f>
        <v>0</v>
      </c>
      <c r="F594" s="42">
        <f t="shared" si="546"/>
        <v>0</v>
      </c>
      <c r="G594" s="43">
        <f t="shared" si="546"/>
        <v>0</v>
      </c>
      <c r="H594" s="44">
        <f t="shared" ref="H594" si="547">H595+H596+H597</f>
        <v>0</v>
      </c>
      <c r="I594" s="44">
        <f t="shared" si="546"/>
        <v>0</v>
      </c>
      <c r="J594" s="42">
        <f t="shared" si="546"/>
        <v>0</v>
      </c>
      <c r="K594" s="42">
        <f t="shared" si="546"/>
        <v>0</v>
      </c>
      <c r="L594" s="42">
        <f t="shared" si="546"/>
        <v>0</v>
      </c>
      <c r="M594" s="86">
        <f t="shared" si="546"/>
        <v>0</v>
      </c>
      <c r="N594" s="132" t="s">
        <v>2</v>
      </c>
      <c r="O594" s="164"/>
      <c r="P594" s="202"/>
      <c r="Q594" s="203"/>
      <c r="R594" s="203"/>
      <c r="S594" s="203"/>
    </row>
    <row r="595" spans="1:19">
      <c r="B595" s="136"/>
      <c r="C595" s="11" t="s">
        <v>3</v>
      </c>
      <c r="D595" s="28"/>
      <c r="E595" s="24"/>
      <c r="F595" s="7"/>
      <c r="G595" s="25"/>
      <c r="H595" s="16"/>
      <c r="I595" s="16"/>
      <c r="J595" s="7"/>
      <c r="K595" s="7"/>
      <c r="L595" s="7"/>
      <c r="M595" s="87"/>
      <c r="N595" s="139" t="s">
        <v>2</v>
      </c>
      <c r="O595" s="164"/>
      <c r="P595" s="202"/>
      <c r="Q595" s="203"/>
      <c r="R595" s="203"/>
      <c r="S595" s="203"/>
    </row>
    <row r="596" spans="1:19" s="1" customFormat="1" ht="15" hidden="1" customHeight="1">
      <c r="A596" s="146"/>
      <c r="B596" s="136"/>
      <c r="C596" s="11" t="s">
        <v>4</v>
      </c>
      <c r="D596" s="28"/>
      <c r="E596" s="24"/>
      <c r="F596" s="7"/>
      <c r="G596" s="25"/>
      <c r="H596" s="16"/>
      <c r="I596" s="16"/>
      <c r="J596" s="7"/>
      <c r="K596" s="7"/>
      <c r="L596" s="7"/>
      <c r="M596" s="87"/>
      <c r="N596" s="139" t="s">
        <v>2</v>
      </c>
      <c r="O596" s="164"/>
      <c r="P596" s="207"/>
      <c r="Q596" s="208"/>
      <c r="R596" s="208"/>
      <c r="S596" s="208"/>
    </row>
    <row r="597" spans="1:19" ht="27" thickBot="1">
      <c r="B597" s="136"/>
      <c r="C597" s="11" t="s">
        <v>5</v>
      </c>
      <c r="D597" s="28"/>
      <c r="E597" s="24"/>
      <c r="F597" s="7"/>
      <c r="G597" s="25"/>
      <c r="H597" s="24"/>
      <c r="I597" s="24"/>
      <c r="J597" s="7"/>
      <c r="K597" s="25"/>
      <c r="L597" s="7"/>
      <c r="M597" s="87"/>
      <c r="N597" s="129">
        <v>2027</v>
      </c>
      <c r="O597" s="164"/>
      <c r="P597" s="202"/>
      <c r="Q597" s="203"/>
      <c r="R597" s="203"/>
      <c r="S597" s="203"/>
    </row>
    <row r="598" spans="1:19" s="1" customFormat="1" ht="16.2" hidden="1" thickBot="1">
      <c r="A598" s="2"/>
      <c r="B598" s="134" t="s">
        <v>2</v>
      </c>
      <c r="C598" s="32" t="s">
        <v>7</v>
      </c>
      <c r="D598" s="33" t="s">
        <v>2</v>
      </c>
      <c r="E598" s="34">
        <f t="shared" ref="E598:M598" si="548">E599+E600</f>
        <v>0</v>
      </c>
      <c r="F598" s="35">
        <f t="shared" si="548"/>
        <v>0</v>
      </c>
      <c r="G598" s="36">
        <f t="shared" si="548"/>
        <v>0</v>
      </c>
      <c r="H598" s="37">
        <f t="shared" ref="H598" si="549">H599+H600</f>
        <v>0</v>
      </c>
      <c r="I598" s="37">
        <f t="shared" si="548"/>
        <v>0</v>
      </c>
      <c r="J598" s="35">
        <f t="shared" si="548"/>
        <v>0</v>
      </c>
      <c r="K598" s="35">
        <f t="shared" si="548"/>
        <v>0</v>
      </c>
      <c r="L598" s="35">
        <f t="shared" si="548"/>
        <v>0</v>
      </c>
      <c r="M598" s="88">
        <f t="shared" si="548"/>
        <v>0</v>
      </c>
      <c r="N598" s="128" t="s">
        <v>2</v>
      </c>
      <c r="O598" s="165"/>
    </row>
    <row r="599" spans="1:19" s="1" customFormat="1" ht="16.2" hidden="1" thickBot="1">
      <c r="A599" s="2"/>
      <c r="B599" s="134" t="s">
        <v>2</v>
      </c>
      <c r="C599" s="11" t="s">
        <v>3</v>
      </c>
      <c r="D599" s="28"/>
      <c r="E599" s="24"/>
      <c r="F599" s="7"/>
      <c r="G599" s="25"/>
      <c r="H599" s="16"/>
      <c r="I599" s="16"/>
      <c r="J599" s="7"/>
      <c r="K599" s="7"/>
      <c r="L599" s="7"/>
      <c r="M599" s="87"/>
      <c r="N599" s="129"/>
      <c r="O599" s="165"/>
    </row>
    <row r="600" spans="1:19" s="1" customFormat="1" ht="27" hidden="1" thickBot="1">
      <c r="A600" s="2"/>
      <c r="B600" s="134" t="s">
        <v>2</v>
      </c>
      <c r="C600" s="11" t="s">
        <v>5</v>
      </c>
      <c r="D600" s="28"/>
      <c r="E600" s="24"/>
      <c r="F600" s="7"/>
      <c r="G600" s="25"/>
      <c r="H600" s="16"/>
      <c r="I600" s="16"/>
      <c r="J600" s="7"/>
      <c r="K600" s="7"/>
      <c r="L600" s="7"/>
      <c r="M600" s="87"/>
      <c r="N600" s="129"/>
      <c r="O600" s="165"/>
    </row>
    <row r="601" spans="1:19" s="1" customFormat="1" ht="16.2" hidden="1" thickBot="1">
      <c r="A601" s="2"/>
      <c r="B601" s="134" t="s">
        <v>2</v>
      </c>
      <c r="C601" s="38" t="s">
        <v>8</v>
      </c>
      <c r="D601" s="33" t="s">
        <v>2</v>
      </c>
      <c r="E601" s="34">
        <f t="shared" ref="E601:M601" si="550">E602+E603</f>
        <v>0</v>
      </c>
      <c r="F601" s="35">
        <f t="shared" si="550"/>
        <v>0</v>
      </c>
      <c r="G601" s="36">
        <f t="shared" si="550"/>
        <v>0</v>
      </c>
      <c r="H601" s="37">
        <f t="shared" ref="H601" si="551">H602+H603</f>
        <v>0</v>
      </c>
      <c r="I601" s="37">
        <f t="shared" si="550"/>
        <v>0</v>
      </c>
      <c r="J601" s="35">
        <f t="shared" si="550"/>
        <v>0</v>
      </c>
      <c r="K601" s="35">
        <f t="shared" si="550"/>
        <v>0</v>
      </c>
      <c r="L601" s="35">
        <f t="shared" si="550"/>
        <v>0</v>
      </c>
      <c r="M601" s="88">
        <f t="shared" si="550"/>
        <v>0</v>
      </c>
      <c r="N601" s="128" t="s">
        <v>2</v>
      </c>
      <c r="O601" s="165"/>
    </row>
    <row r="602" spans="1:19" s="1" customFormat="1" ht="16.2" hidden="1" thickBot="1">
      <c r="A602" s="2"/>
      <c r="B602" s="134" t="s">
        <v>2</v>
      </c>
      <c r="C602" s="11" t="s">
        <v>3</v>
      </c>
      <c r="D602" s="28"/>
      <c r="E602" s="24"/>
      <c r="F602" s="7"/>
      <c r="G602" s="25"/>
      <c r="H602" s="16"/>
      <c r="I602" s="16"/>
      <c r="J602" s="7"/>
      <c r="K602" s="7"/>
      <c r="L602" s="7"/>
      <c r="M602" s="87"/>
      <c r="N602" s="129"/>
      <c r="O602" s="165"/>
    </row>
    <row r="603" spans="1:19" s="1" customFormat="1" ht="27" hidden="1" thickBot="1">
      <c r="A603" s="2"/>
      <c r="B603" s="134" t="s">
        <v>2</v>
      </c>
      <c r="C603" s="12" t="s">
        <v>5</v>
      </c>
      <c r="D603" s="29"/>
      <c r="E603" s="26"/>
      <c r="F603" s="8"/>
      <c r="G603" s="27"/>
      <c r="H603" s="17"/>
      <c r="I603" s="17"/>
      <c r="J603" s="8"/>
      <c r="K603" s="8"/>
      <c r="L603" s="8"/>
      <c r="M603" s="89"/>
      <c r="N603" s="130"/>
      <c r="O603" s="166"/>
    </row>
    <row r="604" spans="1:19" s="58" customFormat="1" ht="45.6" customHeight="1">
      <c r="A604" s="57">
        <v>27</v>
      </c>
      <c r="B604" s="136"/>
      <c r="C604" s="51" t="s">
        <v>54</v>
      </c>
      <c r="D604" s="52" t="s">
        <v>16</v>
      </c>
      <c r="E604" s="53">
        <f>E605+E606</f>
        <v>0</v>
      </c>
      <c r="F604" s="54">
        <f t="shared" ref="F604:M604" si="552">F605+F606</f>
        <v>0</v>
      </c>
      <c r="G604" s="55">
        <f t="shared" si="552"/>
        <v>0</v>
      </c>
      <c r="H604" s="56">
        <f t="shared" ref="H604" si="553">H605+H606</f>
        <v>0</v>
      </c>
      <c r="I604" s="56">
        <f t="shared" si="552"/>
        <v>0</v>
      </c>
      <c r="J604" s="54">
        <f t="shared" si="552"/>
        <v>866666</v>
      </c>
      <c r="K604" s="54">
        <f>K605+K606</f>
        <v>866667</v>
      </c>
      <c r="L604" s="54">
        <f t="shared" si="552"/>
        <v>866667</v>
      </c>
      <c r="M604" s="78">
        <f t="shared" si="552"/>
        <v>0</v>
      </c>
      <c r="N604" s="131" t="s">
        <v>2</v>
      </c>
      <c r="O604" s="163" t="s">
        <v>92</v>
      </c>
    </row>
    <row r="605" spans="1:19">
      <c r="B605" s="136"/>
      <c r="C605" s="9" t="s">
        <v>1</v>
      </c>
      <c r="D605" s="30" t="s">
        <v>2</v>
      </c>
      <c r="E605" s="140"/>
      <c r="F605" s="141"/>
      <c r="G605" s="142"/>
      <c r="H605" s="143"/>
      <c r="I605" s="143"/>
      <c r="J605" s="141"/>
      <c r="K605" s="141"/>
      <c r="L605" s="141"/>
      <c r="M605" s="144"/>
      <c r="N605" s="145" t="s">
        <v>2</v>
      </c>
      <c r="O605" s="164"/>
    </row>
    <row r="606" spans="1:19">
      <c r="B606" s="136"/>
      <c r="C606" s="9" t="s">
        <v>9</v>
      </c>
      <c r="D606" s="30" t="s">
        <v>2</v>
      </c>
      <c r="E606" s="20">
        <f t="shared" ref="E606:M606" si="554">E607+E608+E609</f>
        <v>0</v>
      </c>
      <c r="F606" s="5">
        <f t="shared" si="554"/>
        <v>0</v>
      </c>
      <c r="G606" s="21">
        <f t="shared" si="554"/>
        <v>0</v>
      </c>
      <c r="H606" s="14">
        <f t="shared" ref="H606" si="555">H607+H608+H609</f>
        <v>0</v>
      </c>
      <c r="I606" s="14">
        <f t="shared" si="554"/>
        <v>0</v>
      </c>
      <c r="J606" s="5">
        <f>J607+J608+J609</f>
        <v>866666</v>
      </c>
      <c r="K606" s="5">
        <f>K607+K608+K609</f>
        <v>866667</v>
      </c>
      <c r="L606" s="5">
        <f t="shared" si="554"/>
        <v>866667</v>
      </c>
      <c r="M606" s="79">
        <f t="shared" si="554"/>
        <v>0</v>
      </c>
      <c r="N606" s="121" t="s">
        <v>2</v>
      </c>
      <c r="O606" s="164"/>
    </row>
    <row r="607" spans="1:19">
      <c r="B607" s="136"/>
      <c r="C607" s="10" t="s">
        <v>3</v>
      </c>
      <c r="D607" s="31" t="s">
        <v>2</v>
      </c>
      <c r="E607" s="22">
        <f>E617+E621+E624+E614+E611</f>
        <v>0</v>
      </c>
      <c r="F607" s="6">
        <f t="shared" ref="F607:M607" si="556">F617+F621+F624+F614+F611</f>
        <v>0</v>
      </c>
      <c r="G607" s="22">
        <f t="shared" si="556"/>
        <v>0</v>
      </c>
      <c r="H607" s="22">
        <f t="shared" ref="H607" si="557">H617+H621+H624+H614+H611</f>
        <v>0</v>
      </c>
      <c r="I607" s="22">
        <f t="shared" si="556"/>
        <v>0</v>
      </c>
      <c r="J607" s="6">
        <f t="shared" si="556"/>
        <v>0</v>
      </c>
      <c r="K607" s="6">
        <f t="shared" si="556"/>
        <v>0</v>
      </c>
      <c r="L607" s="6">
        <f t="shared" si="556"/>
        <v>0</v>
      </c>
      <c r="M607" s="22">
        <f t="shared" si="556"/>
        <v>0</v>
      </c>
      <c r="N607" s="122" t="s">
        <v>2</v>
      </c>
      <c r="O607" s="164"/>
    </row>
    <row r="608" spans="1:19" s="1" customFormat="1" hidden="1">
      <c r="A608" s="146"/>
      <c r="B608" s="136"/>
      <c r="C608" s="10" t="s">
        <v>4</v>
      </c>
      <c r="D608" s="31" t="s">
        <v>2</v>
      </c>
      <c r="E608" s="22">
        <f>E618</f>
        <v>0</v>
      </c>
      <c r="F608" s="6">
        <f t="shared" ref="F608:M608" si="558">F618</f>
        <v>0</v>
      </c>
      <c r="G608" s="23">
        <f t="shared" si="558"/>
        <v>0</v>
      </c>
      <c r="H608" s="15">
        <f t="shared" ref="H608" si="559">H618</f>
        <v>0</v>
      </c>
      <c r="I608" s="15">
        <f t="shared" si="558"/>
        <v>0</v>
      </c>
      <c r="J608" s="6">
        <f t="shared" si="558"/>
        <v>0</v>
      </c>
      <c r="K608" s="6">
        <f t="shared" si="558"/>
        <v>0</v>
      </c>
      <c r="L608" s="6">
        <f t="shared" si="558"/>
        <v>0</v>
      </c>
      <c r="M608" s="80">
        <f t="shared" si="558"/>
        <v>0</v>
      </c>
      <c r="N608" s="122" t="s">
        <v>2</v>
      </c>
      <c r="O608" s="164"/>
    </row>
    <row r="609" spans="1:20" ht="26.4">
      <c r="B609" s="136"/>
      <c r="C609" s="45" t="s">
        <v>5</v>
      </c>
      <c r="D609" s="46" t="s">
        <v>2</v>
      </c>
      <c r="E609" s="47">
        <f>E619+E622+E625+E612+E615</f>
        <v>0</v>
      </c>
      <c r="F609" s="48">
        <f t="shared" ref="F609:M609" si="560">F619+F622+F625+F612+F615</f>
        <v>0</v>
      </c>
      <c r="G609" s="49">
        <f t="shared" si="560"/>
        <v>0</v>
      </c>
      <c r="H609" s="50">
        <f t="shared" ref="H609" si="561">H619+H622+H625+H612+H615</f>
        <v>0</v>
      </c>
      <c r="I609" s="50">
        <f t="shared" si="560"/>
        <v>0</v>
      </c>
      <c r="J609" s="48">
        <f t="shared" si="560"/>
        <v>866666</v>
      </c>
      <c r="K609" s="158">
        <v>866667</v>
      </c>
      <c r="L609" s="158">
        <v>866667</v>
      </c>
      <c r="M609" s="81">
        <f t="shared" si="560"/>
        <v>0</v>
      </c>
      <c r="N609" s="123" t="s">
        <v>2</v>
      </c>
      <c r="O609" s="164"/>
    </row>
    <row r="610" spans="1:20" s="1" customFormat="1" hidden="1">
      <c r="A610" s="2"/>
      <c r="B610" s="134" t="s">
        <v>2</v>
      </c>
      <c r="C610" s="32" t="s">
        <v>38</v>
      </c>
      <c r="D610" s="33" t="s">
        <v>2</v>
      </c>
      <c r="E610" s="34">
        <f t="shared" ref="E610:M610" si="562">E611+E612</f>
        <v>0</v>
      </c>
      <c r="F610" s="35">
        <f t="shared" si="562"/>
        <v>0</v>
      </c>
      <c r="G610" s="36">
        <f t="shared" si="562"/>
        <v>0</v>
      </c>
      <c r="H610" s="37">
        <f t="shared" ref="H610" si="563">H611+H612</f>
        <v>0</v>
      </c>
      <c r="I610" s="37">
        <f t="shared" si="562"/>
        <v>0</v>
      </c>
      <c r="J610" s="35">
        <f t="shared" si="562"/>
        <v>0</v>
      </c>
      <c r="K610" s="35">
        <f t="shared" si="562"/>
        <v>0</v>
      </c>
      <c r="L610" s="35">
        <f t="shared" si="562"/>
        <v>0</v>
      </c>
      <c r="M610" s="88">
        <f t="shared" si="562"/>
        <v>0</v>
      </c>
      <c r="N610" s="128" t="s">
        <v>2</v>
      </c>
      <c r="O610" s="165"/>
    </row>
    <row r="611" spans="1:20" s="1" customFormat="1" hidden="1">
      <c r="A611" s="2"/>
      <c r="B611" s="134" t="s">
        <v>2</v>
      </c>
      <c r="C611" s="11" t="s">
        <v>3</v>
      </c>
      <c r="D611" s="28"/>
      <c r="E611" s="24"/>
      <c r="F611" s="7"/>
      <c r="G611" s="25"/>
      <c r="H611" s="16"/>
      <c r="I611" s="16"/>
      <c r="J611" s="7"/>
      <c r="K611" s="7"/>
      <c r="L611" s="7"/>
      <c r="M611" s="87"/>
      <c r="N611" s="129"/>
      <c r="O611" s="165"/>
    </row>
    <row r="612" spans="1:20" s="1" customFormat="1" ht="26.4" hidden="1">
      <c r="A612" s="2"/>
      <c r="B612" s="134" t="s">
        <v>2</v>
      </c>
      <c r="C612" s="11" t="s">
        <v>5</v>
      </c>
      <c r="D612" s="28"/>
      <c r="E612" s="24"/>
      <c r="F612" s="7"/>
      <c r="G612" s="25"/>
      <c r="H612" s="16"/>
      <c r="I612" s="16"/>
      <c r="J612" s="7"/>
      <c r="K612" s="7"/>
      <c r="L612" s="7"/>
      <c r="M612" s="87"/>
      <c r="N612" s="129"/>
      <c r="O612" s="165"/>
    </row>
    <row r="613" spans="1:20" s="1" customFormat="1" hidden="1">
      <c r="A613" s="2"/>
      <c r="B613" s="134" t="s">
        <v>2</v>
      </c>
      <c r="C613" s="32" t="s">
        <v>37</v>
      </c>
      <c r="D613" s="33" t="s">
        <v>2</v>
      </c>
      <c r="E613" s="34">
        <f t="shared" ref="E613:M613" si="564">E614+E615</f>
        <v>0</v>
      </c>
      <c r="F613" s="35">
        <f t="shared" si="564"/>
        <v>0</v>
      </c>
      <c r="G613" s="36">
        <f t="shared" si="564"/>
        <v>0</v>
      </c>
      <c r="H613" s="37">
        <f t="shared" ref="H613" si="565">H614+H615</f>
        <v>0</v>
      </c>
      <c r="I613" s="37">
        <f t="shared" si="564"/>
        <v>0</v>
      </c>
      <c r="J613" s="35">
        <f t="shared" si="564"/>
        <v>0</v>
      </c>
      <c r="K613" s="35">
        <f t="shared" si="564"/>
        <v>0</v>
      </c>
      <c r="L613" s="35">
        <f t="shared" si="564"/>
        <v>0</v>
      </c>
      <c r="M613" s="88">
        <f t="shared" si="564"/>
        <v>0</v>
      </c>
      <c r="N613" s="128" t="s">
        <v>2</v>
      </c>
      <c r="O613" s="165"/>
    </row>
    <row r="614" spans="1:20" s="1" customFormat="1" hidden="1">
      <c r="A614" s="2"/>
      <c r="B614" s="134" t="s">
        <v>2</v>
      </c>
      <c r="C614" s="11" t="s">
        <v>3</v>
      </c>
      <c r="D614" s="28"/>
      <c r="E614" s="24"/>
      <c r="F614" s="7"/>
      <c r="G614" s="25"/>
      <c r="H614" s="16"/>
      <c r="I614" s="16"/>
      <c r="J614" s="7"/>
      <c r="K614" s="7"/>
      <c r="L614" s="7"/>
      <c r="M614" s="87"/>
      <c r="N614" s="129"/>
      <c r="O614" s="165"/>
    </row>
    <row r="615" spans="1:20" s="1" customFormat="1" ht="26.4" hidden="1">
      <c r="A615" s="2"/>
      <c r="B615" s="134" t="s">
        <v>2</v>
      </c>
      <c r="C615" s="11" t="s">
        <v>5</v>
      </c>
      <c r="D615" s="28"/>
      <c r="E615" s="24"/>
      <c r="F615" s="7"/>
      <c r="G615" s="25"/>
      <c r="H615" s="16"/>
      <c r="I615" s="16"/>
      <c r="J615" s="7"/>
      <c r="K615" s="7"/>
      <c r="L615" s="7"/>
      <c r="M615" s="87"/>
      <c r="N615" s="129"/>
      <c r="O615" s="165"/>
    </row>
    <row r="616" spans="1:20">
      <c r="B616" s="136"/>
      <c r="C616" s="39" t="s">
        <v>6</v>
      </c>
      <c r="D616" s="40" t="s">
        <v>2</v>
      </c>
      <c r="E616" s="41">
        <f t="shared" ref="E616:M616" si="566">E617+E618+E619</f>
        <v>0</v>
      </c>
      <c r="F616" s="42">
        <f t="shared" si="566"/>
        <v>0</v>
      </c>
      <c r="G616" s="43">
        <f t="shared" si="566"/>
        <v>0</v>
      </c>
      <c r="H616" s="44">
        <f t="shared" ref="H616" si="567">H617+H618+H619</f>
        <v>0</v>
      </c>
      <c r="I616" s="44">
        <f t="shared" si="566"/>
        <v>0</v>
      </c>
      <c r="J616" s="42">
        <f t="shared" si="566"/>
        <v>866666</v>
      </c>
      <c r="K616" s="42">
        <v>866667</v>
      </c>
      <c r="L616" s="42">
        <v>866667</v>
      </c>
      <c r="M616" s="86">
        <f t="shared" si="566"/>
        <v>0</v>
      </c>
      <c r="N616" s="132" t="s">
        <v>2</v>
      </c>
      <c r="O616" s="164"/>
    </row>
    <row r="617" spans="1:20" ht="52.8">
      <c r="B617" s="136"/>
      <c r="C617" s="11" t="s">
        <v>3</v>
      </c>
      <c r="D617" s="28" t="s">
        <v>81</v>
      </c>
      <c r="E617" s="24"/>
      <c r="F617" s="7"/>
      <c r="G617" s="25"/>
      <c r="H617" s="16"/>
      <c r="I617" s="16"/>
      <c r="J617" s="7"/>
      <c r="K617" s="7"/>
      <c r="L617" s="7"/>
      <c r="M617" s="87"/>
      <c r="N617" s="139" t="s">
        <v>2</v>
      </c>
      <c r="O617" s="164"/>
    </row>
    <row r="618" spans="1:20" s="1" customFormat="1" hidden="1">
      <c r="A618" s="146"/>
      <c r="B618" s="136"/>
      <c r="C618" s="11" t="s">
        <v>4</v>
      </c>
      <c r="D618" s="28"/>
      <c r="E618" s="24"/>
      <c r="F618" s="7"/>
      <c r="G618" s="25"/>
      <c r="H618" s="16"/>
      <c r="I618" s="16"/>
      <c r="J618" s="7"/>
      <c r="K618" s="7"/>
      <c r="L618" s="7"/>
      <c r="M618" s="87"/>
      <c r="N618" s="139" t="s">
        <v>2</v>
      </c>
      <c r="O618" s="164"/>
    </row>
    <row r="619" spans="1:20" ht="66.900000000000006" customHeight="1" thickBot="1">
      <c r="B619" s="136"/>
      <c r="C619" s="11" t="s">
        <v>5</v>
      </c>
      <c r="D619" s="28" t="s">
        <v>36</v>
      </c>
      <c r="E619" s="24">
        <v>0</v>
      </c>
      <c r="F619" s="7">
        <v>0</v>
      </c>
      <c r="G619" s="25">
        <v>0</v>
      </c>
      <c r="H619" s="16">
        <v>0</v>
      </c>
      <c r="I619" s="16">
        <v>0</v>
      </c>
      <c r="J619" s="7">
        <v>866666</v>
      </c>
      <c r="K619" s="7">
        <v>866667</v>
      </c>
      <c r="L619" s="7">
        <v>866667</v>
      </c>
      <c r="M619" s="87">
        <v>0</v>
      </c>
      <c r="N619" s="139">
        <v>2028</v>
      </c>
      <c r="O619" s="164"/>
      <c r="P619" s="202"/>
      <c r="Q619" s="203"/>
      <c r="R619" s="203"/>
      <c r="S619" s="203"/>
      <c r="T619" s="203"/>
    </row>
    <row r="620" spans="1:20" s="1" customFormat="1" ht="16.2" hidden="1" thickBot="1">
      <c r="A620" s="2"/>
      <c r="B620" s="134" t="s">
        <v>2</v>
      </c>
      <c r="C620" s="32" t="s">
        <v>7</v>
      </c>
      <c r="D620" s="33" t="s">
        <v>2</v>
      </c>
      <c r="E620" s="34">
        <f t="shared" ref="E620:M620" si="568">E621+E622</f>
        <v>0</v>
      </c>
      <c r="F620" s="35">
        <f t="shared" si="568"/>
        <v>0</v>
      </c>
      <c r="G620" s="36">
        <f t="shared" si="568"/>
        <v>0</v>
      </c>
      <c r="H620" s="37">
        <f t="shared" ref="H620" si="569">H621+H622</f>
        <v>0</v>
      </c>
      <c r="I620" s="37">
        <f t="shared" si="568"/>
        <v>0</v>
      </c>
      <c r="J620" s="35">
        <f t="shared" si="568"/>
        <v>0</v>
      </c>
      <c r="K620" s="35">
        <f t="shared" si="568"/>
        <v>0</v>
      </c>
      <c r="L620" s="35">
        <f t="shared" si="568"/>
        <v>0</v>
      </c>
      <c r="M620" s="88">
        <f t="shared" si="568"/>
        <v>0</v>
      </c>
      <c r="N620" s="128" t="s">
        <v>2</v>
      </c>
      <c r="O620" s="165"/>
    </row>
    <row r="621" spans="1:20" s="1" customFormat="1" ht="16.2" hidden="1" thickBot="1">
      <c r="A621" s="2"/>
      <c r="B621" s="134" t="s">
        <v>2</v>
      </c>
      <c r="C621" s="11" t="s">
        <v>3</v>
      </c>
      <c r="D621" s="28"/>
      <c r="E621" s="24"/>
      <c r="F621" s="7"/>
      <c r="G621" s="25"/>
      <c r="H621" s="16"/>
      <c r="I621" s="16"/>
      <c r="J621" s="7"/>
      <c r="K621" s="7"/>
      <c r="L621" s="7"/>
      <c r="M621" s="87"/>
      <c r="N621" s="129"/>
      <c r="O621" s="165"/>
    </row>
    <row r="622" spans="1:20" s="1" customFormat="1" ht="27" hidden="1" thickBot="1">
      <c r="A622" s="2"/>
      <c r="B622" s="134" t="s">
        <v>2</v>
      </c>
      <c r="C622" s="11" t="s">
        <v>5</v>
      </c>
      <c r="D622" s="28"/>
      <c r="E622" s="24"/>
      <c r="F622" s="7"/>
      <c r="G622" s="25"/>
      <c r="H622" s="16"/>
      <c r="I622" s="16"/>
      <c r="J622" s="7"/>
      <c r="K622" s="7"/>
      <c r="L622" s="7"/>
      <c r="M622" s="87"/>
      <c r="N622" s="129"/>
      <c r="O622" s="165"/>
    </row>
    <row r="623" spans="1:20" s="1" customFormat="1" ht="16.2" hidden="1" thickBot="1">
      <c r="A623" s="2"/>
      <c r="B623" s="134" t="s">
        <v>2</v>
      </c>
      <c r="C623" s="38" t="s">
        <v>8</v>
      </c>
      <c r="D623" s="33" t="s">
        <v>2</v>
      </c>
      <c r="E623" s="34">
        <f t="shared" ref="E623:M623" si="570">E624+E625</f>
        <v>0</v>
      </c>
      <c r="F623" s="35">
        <f t="shared" si="570"/>
        <v>0</v>
      </c>
      <c r="G623" s="36">
        <f t="shared" si="570"/>
        <v>0</v>
      </c>
      <c r="H623" s="37">
        <f t="shared" ref="H623" si="571">H624+H625</f>
        <v>0</v>
      </c>
      <c r="I623" s="37">
        <f t="shared" si="570"/>
        <v>0</v>
      </c>
      <c r="J623" s="35">
        <f t="shared" si="570"/>
        <v>0</v>
      </c>
      <c r="K623" s="35">
        <f t="shared" si="570"/>
        <v>0</v>
      </c>
      <c r="L623" s="35">
        <f t="shared" si="570"/>
        <v>0</v>
      </c>
      <c r="M623" s="88">
        <f t="shared" si="570"/>
        <v>0</v>
      </c>
      <c r="N623" s="128" t="s">
        <v>2</v>
      </c>
      <c r="O623" s="165"/>
    </row>
    <row r="624" spans="1:20" s="1" customFormat="1" ht="16.2" hidden="1" thickBot="1">
      <c r="A624" s="2"/>
      <c r="B624" s="134" t="s">
        <v>2</v>
      </c>
      <c r="C624" s="11" t="s">
        <v>3</v>
      </c>
      <c r="D624" s="28"/>
      <c r="E624" s="24"/>
      <c r="F624" s="7"/>
      <c r="G624" s="25"/>
      <c r="H624" s="16"/>
      <c r="I624" s="16"/>
      <c r="J624" s="7"/>
      <c r="K624" s="7"/>
      <c r="L624" s="7"/>
      <c r="M624" s="87"/>
      <c r="N624" s="129"/>
      <c r="O624" s="165"/>
    </row>
    <row r="625" spans="1:15" s="1" customFormat="1" ht="27" hidden="1" thickBot="1">
      <c r="A625" s="2"/>
      <c r="B625" s="134" t="s">
        <v>2</v>
      </c>
      <c r="C625" s="12" t="s">
        <v>5</v>
      </c>
      <c r="D625" s="29"/>
      <c r="E625" s="26"/>
      <c r="F625" s="8"/>
      <c r="G625" s="27"/>
      <c r="H625" s="17"/>
      <c r="I625" s="17"/>
      <c r="J625" s="8"/>
      <c r="K625" s="8"/>
      <c r="L625" s="8"/>
      <c r="M625" s="89"/>
      <c r="N625" s="130"/>
      <c r="O625" s="166"/>
    </row>
    <row r="626" spans="1:15" s="58" customFormat="1" ht="63.6">
      <c r="A626" s="57">
        <v>28</v>
      </c>
      <c r="B626" s="136"/>
      <c r="C626" s="51" t="s">
        <v>55</v>
      </c>
      <c r="D626" s="52" t="s">
        <v>16</v>
      </c>
      <c r="E626" s="53">
        <f>E627+E628</f>
        <v>500000</v>
      </c>
      <c r="F626" s="54">
        <f t="shared" ref="F626:M626" si="572">F627+F628</f>
        <v>2500000</v>
      </c>
      <c r="G626" s="55">
        <f t="shared" si="572"/>
        <v>3000000</v>
      </c>
      <c r="H626" s="56">
        <f t="shared" ref="H626" si="573">H627+H628</f>
        <v>0</v>
      </c>
      <c r="I626" s="56">
        <f t="shared" si="572"/>
        <v>0</v>
      </c>
      <c r="J626" s="54">
        <f t="shared" si="572"/>
        <v>0</v>
      </c>
      <c r="K626" s="54">
        <f t="shared" si="572"/>
        <v>0</v>
      </c>
      <c r="L626" s="54">
        <f t="shared" si="572"/>
        <v>0</v>
      </c>
      <c r="M626" s="78">
        <f t="shared" si="572"/>
        <v>0</v>
      </c>
      <c r="N626" s="131" t="s">
        <v>2</v>
      </c>
      <c r="O626" s="163" t="s">
        <v>87</v>
      </c>
    </row>
    <row r="627" spans="1:15">
      <c r="B627" s="136"/>
      <c r="C627" s="9" t="s">
        <v>1</v>
      </c>
      <c r="D627" s="30" t="s">
        <v>2</v>
      </c>
      <c r="E627" s="140"/>
      <c r="F627" s="141"/>
      <c r="G627" s="142"/>
      <c r="H627" s="143"/>
      <c r="I627" s="143"/>
      <c r="J627" s="141"/>
      <c r="K627" s="141"/>
      <c r="L627" s="141"/>
      <c r="M627" s="144"/>
      <c r="N627" s="145" t="s">
        <v>2</v>
      </c>
      <c r="O627" s="164"/>
    </row>
    <row r="628" spans="1:15">
      <c r="B628" s="136"/>
      <c r="C628" s="9" t="s">
        <v>9</v>
      </c>
      <c r="D628" s="30" t="s">
        <v>2</v>
      </c>
      <c r="E628" s="20">
        <f t="shared" ref="E628:M628" si="574">E629+E630+E631</f>
        <v>500000</v>
      </c>
      <c r="F628" s="5">
        <f t="shared" si="574"/>
        <v>2500000</v>
      </c>
      <c r="G628" s="21">
        <f t="shared" si="574"/>
        <v>3000000</v>
      </c>
      <c r="H628" s="14">
        <f t="shared" ref="H628" si="575">H629+H630+H631</f>
        <v>0</v>
      </c>
      <c r="I628" s="14">
        <f t="shared" si="574"/>
        <v>0</v>
      </c>
      <c r="J628" s="5">
        <f t="shared" si="574"/>
        <v>0</v>
      </c>
      <c r="K628" s="5">
        <f t="shared" si="574"/>
        <v>0</v>
      </c>
      <c r="L628" s="5">
        <f t="shared" si="574"/>
        <v>0</v>
      </c>
      <c r="M628" s="79">
        <f t="shared" si="574"/>
        <v>0</v>
      </c>
      <c r="N628" s="121" t="s">
        <v>2</v>
      </c>
      <c r="O628" s="164"/>
    </row>
    <row r="629" spans="1:15">
      <c r="B629" s="136"/>
      <c r="C629" s="10" t="s">
        <v>3</v>
      </c>
      <c r="D629" s="31" t="s">
        <v>2</v>
      </c>
      <c r="E629" s="22">
        <f>E639+E643+E646+E636+E633</f>
        <v>0</v>
      </c>
      <c r="F629" s="6">
        <f t="shared" ref="F629:M629" si="576">F639+F643+F646+F636+F633</f>
        <v>0</v>
      </c>
      <c r="G629" s="22">
        <f t="shared" si="576"/>
        <v>0</v>
      </c>
      <c r="H629" s="22">
        <f t="shared" ref="H629" si="577">H639+H643+H646+H636+H633</f>
        <v>0</v>
      </c>
      <c r="I629" s="22">
        <f t="shared" si="576"/>
        <v>0</v>
      </c>
      <c r="J629" s="6">
        <f t="shared" si="576"/>
        <v>0</v>
      </c>
      <c r="K629" s="6">
        <f t="shared" si="576"/>
        <v>0</v>
      </c>
      <c r="L629" s="6">
        <f t="shared" si="576"/>
        <v>0</v>
      </c>
      <c r="M629" s="22">
        <f t="shared" si="576"/>
        <v>0</v>
      </c>
      <c r="N629" s="122" t="s">
        <v>2</v>
      </c>
      <c r="O629" s="164"/>
    </row>
    <row r="630" spans="1:15" s="1" customFormat="1" hidden="1">
      <c r="A630" s="146"/>
      <c r="B630" s="136"/>
      <c r="C630" s="10" t="s">
        <v>4</v>
      </c>
      <c r="D630" s="31" t="s">
        <v>2</v>
      </c>
      <c r="E630" s="22">
        <f>E640</f>
        <v>0</v>
      </c>
      <c r="F630" s="6">
        <f t="shared" ref="F630:M630" si="578">F640</f>
        <v>0</v>
      </c>
      <c r="G630" s="23">
        <f t="shared" si="578"/>
        <v>0</v>
      </c>
      <c r="H630" s="15">
        <f t="shared" ref="H630" si="579">H640</f>
        <v>0</v>
      </c>
      <c r="I630" s="15">
        <f t="shared" si="578"/>
        <v>0</v>
      </c>
      <c r="J630" s="6">
        <f t="shared" si="578"/>
        <v>0</v>
      </c>
      <c r="K630" s="6">
        <f t="shared" si="578"/>
        <v>0</v>
      </c>
      <c r="L630" s="6">
        <f t="shared" si="578"/>
        <v>0</v>
      </c>
      <c r="M630" s="80">
        <f t="shared" si="578"/>
        <v>0</v>
      </c>
      <c r="N630" s="122" t="s">
        <v>2</v>
      </c>
      <c r="O630" s="164"/>
    </row>
    <row r="631" spans="1:15" ht="26.4">
      <c r="B631" s="136"/>
      <c r="C631" s="45" t="s">
        <v>5</v>
      </c>
      <c r="D631" s="46" t="s">
        <v>2</v>
      </c>
      <c r="E631" s="47">
        <f>E641+E644+E647+E634+E637</f>
        <v>500000</v>
      </c>
      <c r="F631" s="48">
        <f t="shared" ref="F631:M631" si="580">F641+F644+F647+F634+F637</f>
        <v>2500000</v>
      </c>
      <c r="G631" s="49">
        <f t="shared" si="580"/>
        <v>3000000</v>
      </c>
      <c r="H631" s="50">
        <f t="shared" ref="H631" si="581">H641+H644+H647+H634+H637</f>
        <v>0</v>
      </c>
      <c r="I631" s="50">
        <f t="shared" si="580"/>
        <v>0</v>
      </c>
      <c r="J631" s="48">
        <f t="shared" si="580"/>
        <v>0</v>
      </c>
      <c r="K631" s="48">
        <f t="shared" si="580"/>
        <v>0</v>
      </c>
      <c r="L631" s="48">
        <f t="shared" si="580"/>
        <v>0</v>
      </c>
      <c r="M631" s="81">
        <f t="shared" si="580"/>
        <v>0</v>
      </c>
      <c r="N631" s="123" t="s">
        <v>2</v>
      </c>
      <c r="O631" s="164"/>
    </row>
    <row r="632" spans="1:15" s="1" customFormat="1" hidden="1">
      <c r="A632" s="2"/>
      <c r="B632" s="134" t="s">
        <v>2</v>
      </c>
      <c r="C632" s="32" t="s">
        <v>38</v>
      </c>
      <c r="D632" s="33" t="s">
        <v>2</v>
      </c>
      <c r="E632" s="34">
        <f t="shared" ref="E632:M632" si="582">E633+E634</f>
        <v>0</v>
      </c>
      <c r="F632" s="35">
        <f t="shared" si="582"/>
        <v>0</v>
      </c>
      <c r="G632" s="36">
        <f t="shared" si="582"/>
        <v>0</v>
      </c>
      <c r="H632" s="37">
        <f t="shared" ref="H632" si="583">H633+H634</f>
        <v>0</v>
      </c>
      <c r="I632" s="37">
        <f t="shared" si="582"/>
        <v>0</v>
      </c>
      <c r="J632" s="35">
        <f t="shared" si="582"/>
        <v>0</v>
      </c>
      <c r="K632" s="35">
        <f t="shared" si="582"/>
        <v>0</v>
      </c>
      <c r="L632" s="35">
        <f t="shared" si="582"/>
        <v>0</v>
      </c>
      <c r="M632" s="88">
        <f t="shared" si="582"/>
        <v>0</v>
      </c>
      <c r="N632" s="128" t="s">
        <v>2</v>
      </c>
      <c r="O632" s="164"/>
    </row>
    <row r="633" spans="1:15" s="1" customFormat="1" hidden="1">
      <c r="A633" s="2"/>
      <c r="B633" s="134" t="s">
        <v>2</v>
      </c>
      <c r="C633" s="11" t="s">
        <v>3</v>
      </c>
      <c r="D633" s="28"/>
      <c r="E633" s="24"/>
      <c r="F633" s="7"/>
      <c r="G633" s="25"/>
      <c r="H633" s="16"/>
      <c r="I633" s="16"/>
      <c r="J633" s="7"/>
      <c r="K633" s="7"/>
      <c r="L633" s="7"/>
      <c r="M633" s="87"/>
      <c r="N633" s="129"/>
      <c r="O633" s="164"/>
    </row>
    <row r="634" spans="1:15" s="1" customFormat="1" ht="26.4" hidden="1">
      <c r="A634" s="2"/>
      <c r="B634" s="134" t="s">
        <v>2</v>
      </c>
      <c r="C634" s="11" t="s">
        <v>5</v>
      </c>
      <c r="D634" s="28"/>
      <c r="E634" s="24"/>
      <c r="F634" s="7"/>
      <c r="G634" s="25"/>
      <c r="H634" s="16"/>
      <c r="I634" s="16"/>
      <c r="J634" s="7"/>
      <c r="K634" s="7"/>
      <c r="L634" s="7"/>
      <c r="M634" s="87"/>
      <c r="N634" s="129"/>
      <c r="O634" s="164"/>
    </row>
    <row r="635" spans="1:15" s="1" customFormat="1" hidden="1">
      <c r="A635" s="2"/>
      <c r="B635" s="134" t="s">
        <v>2</v>
      </c>
      <c r="C635" s="32" t="s">
        <v>37</v>
      </c>
      <c r="D635" s="33" t="s">
        <v>2</v>
      </c>
      <c r="E635" s="34">
        <f t="shared" ref="E635:M635" si="584">E636+E637</f>
        <v>0</v>
      </c>
      <c r="F635" s="35">
        <f t="shared" si="584"/>
        <v>0</v>
      </c>
      <c r="G635" s="36">
        <f t="shared" si="584"/>
        <v>0</v>
      </c>
      <c r="H635" s="37">
        <f t="shared" ref="H635" si="585">H636+H637</f>
        <v>0</v>
      </c>
      <c r="I635" s="37">
        <f t="shared" si="584"/>
        <v>0</v>
      </c>
      <c r="J635" s="35">
        <f t="shared" si="584"/>
        <v>0</v>
      </c>
      <c r="K635" s="35">
        <f t="shared" si="584"/>
        <v>0</v>
      </c>
      <c r="L635" s="35">
        <f t="shared" si="584"/>
        <v>0</v>
      </c>
      <c r="M635" s="88">
        <f t="shared" si="584"/>
        <v>0</v>
      </c>
      <c r="N635" s="128" t="s">
        <v>2</v>
      </c>
      <c r="O635" s="164"/>
    </row>
    <row r="636" spans="1:15" s="1" customFormat="1" hidden="1">
      <c r="A636" s="2"/>
      <c r="B636" s="134" t="s">
        <v>2</v>
      </c>
      <c r="C636" s="11" t="s">
        <v>3</v>
      </c>
      <c r="D636" s="28"/>
      <c r="E636" s="24"/>
      <c r="F636" s="7"/>
      <c r="G636" s="25"/>
      <c r="H636" s="16"/>
      <c r="I636" s="16"/>
      <c r="J636" s="7"/>
      <c r="K636" s="7"/>
      <c r="L636" s="7"/>
      <c r="M636" s="87"/>
      <c r="N636" s="129"/>
      <c r="O636" s="164"/>
    </row>
    <row r="637" spans="1:15" s="1" customFormat="1" ht="26.4" hidden="1">
      <c r="A637" s="2"/>
      <c r="B637" s="134" t="s">
        <v>2</v>
      </c>
      <c r="C637" s="11" t="s">
        <v>5</v>
      </c>
      <c r="D637" s="28"/>
      <c r="E637" s="24"/>
      <c r="F637" s="7"/>
      <c r="G637" s="25"/>
      <c r="H637" s="16"/>
      <c r="I637" s="16"/>
      <c r="J637" s="7"/>
      <c r="K637" s="7"/>
      <c r="L637" s="7"/>
      <c r="M637" s="87"/>
      <c r="N637" s="129"/>
      <c r="O637" s="164"/>
    </row>
    <row r="638" spans="1:15">
      <c r="B638" s="136"/>
      <c r="C638" s="39" t="s">
        <v>6</v>
      </c>
      <c r="D638" s="40" t="s">
        <v>2</v>
      </c>
      <c r="E638" s="41">
        <f t="shared" ref="E638:M638" si="586">E639+E640+E641</f>
        <v>500000</v>
      </c>
      <c r="F638" s="42">
        <f t="shared" si="586"/>
        <v>2500000</v>
      </c>
      <c r="G638" s="43">
        <f t="shared" si="586"/>
        <v>3000000</v>
      </c>
      <c r="H638" s="44">
        <f t="shared" ref="H638" si="587">H639+H640+H641</f>
        <v>0</v>
      </c>
      <c r="I638" s="44">
        <f t="shared" si="586"/>
        <v>0</v>
      </c>
      <c r="J638" s="42">
        <f t="shared" si="586"/>
        <v>0</v>
      </c>
      <c r="K638" s="42">
        <f t="shared" si="586"/>
        <v>0</v>
      </c>
      <c r="L638" s="42">
        <f t="shared" si="586"/>
        <v>0</v>
      </c>
      <c r="M638" s="86">
        <f t="shared" si="586"/>
        <v>0</v>
      </c>
      <c r="N638" s="132" t="s">
        <v>2</v>
      </c>
      <c r="O638" s="164"/>
    </row>
    <row r="639" spans="1:15" ht="46.5" customHeight="1">
      <c r="B639" s="136"/>
      <c r="C639" s="11" t="s">
        <v>3</v>
      </c>
      <c r="D639" s="28" t="s">
        <v>65</v>
      </c>
      <c r="E639" s="24"/>
      <c r="F639" s="7"/>
      <c r="G639" s="25"/>
      <c r="H639" s="16"/>
      <c r="I639" s="16"/>
      <c r="J639" s="7"/>
      <c r="K639" s="7"/>
      <c r="L639" s="7"/>
      <c r="M639" s="87"/>
      <c r="N639" s="139" t="s">
        <v>2</v>
      </c>
      <c r="O639" s="164"/>
    </row>
    <row r="640" spans="1:15" s="1" customFormat="1" hidden="1">
      <c r="A640" s="146"/>
      <c r="B640" s="136"/>
      <c r="C640" s="11" t="s">
        <v>4</v>
      </c>
      <c r="D640" s="28"/>
      <c r="E640" s="24"/>
      <c r="F640" s="7"/>
      <c r="G640" s="25"/>
      <c r="H640" s="16"/>
      <c r="I640" s="16"/>
      <c r="J640" s="7"/>
      <c r="K640" s="7"/>
      <c r="L640" s="7"/>
      <c r="M640" s="87"/>
      <c r="N640" s="139" t="s">
        <v>2</v>
      </c>
      <c r="O640" s="164"/>
    </row>
    <row r="641" spans="1:20" ht="48.6" customHeight="1" thickBot="1">
      <c r="B641" s="136"/>
      <c r="C641" s="11" t="s">
        <v>5</v>
      </c>
      <c r="D641" s="28" t="s">
        <v>84</v>
      </c>
      <c r="E641" s="24">
        <v>500000</v>
      </c>
      <c r="F641" s="7">
        <v>2500000</v>
      </c>
      <c r="G641" s="25">
        <v>3000000</v>
      </c>
      <c r="H641" s="7">
        <v>0</v>
      </c>
      <c r="I641" s="7">
        <v>0</v>
      </c>
      <c r="J641" s="25">
        <v>0</v>
      </c>
      <c r="K641" s="7">
        <v>0</v>
      </c>
      <c r="L641" s="7"/>
      <c r="M641" s="87"/>
      <c r="N641" s="139">
        <v>2026</v>
      </c>
      <c r="O641" s="164"/>
      <c r="P641" s="202"/>
      <c r="Q641" s="203"/>
      <c r="R641" s="203"/>
      <c r="S641" s="203"/>
      <c r="T641" s="203"/>
    </row>
    <row r="642" spans="1:20" s="1" customFormat="1" ht="16.2" hidden="1" thickBot="1">
      <c r="A642" s="2"/>
      <c r="B642" s="134" t="s">
        <v>2</v>
      </c>
      <c r="C642" s="32" t="s">
        <v>7</v>
      </c>
      <c r="D642" s="33" t="s">
        <v>2</v>
      </c>
      <c r="E642" s="34">
        <f t="shared" ref="E642:M642" si="588">E643+E644</f>
        <v>0</v>
      </c>
      <c r="F642" s="35">
        <f t="shared" si="588"/>
        <v>0</v>
      </c>
      <c r="G642" s="36">
        <f t="shared" si="588"/>
        <v>0</v>
      </c>
      <c r="H642" s="37">
        <f t="shared" ref="H642" si="589">H643+H644</f>
        <v>0</v>
      </c>
      <c r="I642" s="37">
        <f t="shared" si="588"/>
        <v>0</v>
      </c>
      <c r="J642" s="35">
        <f t="shared" si="588"/>
        <v>0</v>
      </c>
      <c r="K642" s="35">
        <f t="shared" si="588"/>
        <v>0</v>
      </c>
      <c r="L642" s="35">
        <f t="shared" si="588"/>
        <v>0</v>
      </c>
      <c r="M642" s="88">
        <f t="shared" si="588"/>
        <v>0</v>
      </c>
      <c r="N642" s="128" t="s">
        <v>2</v>
      </c>
      <c r="O642" s="164"/>
    </row>
    <row r="643" spans="1:20" s="1" customFormat="1" ht="16.2" hidden="1" thickBot="1">
      <c r="A643" s="2"/>
      <c r="B643" s="134" t="s">
        <v>2</v>
      </c>
      <c r="C643" s="11" t="s">
        <v>3</v>
      </c>
      <c r="D643" s="28"/>
      <c r="E643" s="24"/>
      <c r="F643" s="7"/>
      <c r="G643" s="25"/>
      <c r="H643" s="16"/>
      <c r="I643" s="16"/>
      <c r="J643" s="7"/>
      <c r="K643" s="7"/>
      <c r="L643" s="7"/>
      <c r="M643" s="87"/>
      <c r="N643" s="129"/>
      <c r="O643" s="164"/>
    </row>
    <row r="644" spans="1:20" s="1" customFormat="1" ht="27" hidden="1" thickBot="1">
      <c r="A644" s="2"/>
      <c r="B644" s="134" t="s">
        <v>2</v>
      </c>
      <c r="C644" s="11" t="s">
        <v>5</v>
      </c>
      <c r="D644" s="28"/>
      <c r="E644" s="24"/>
      <c r="F644" s="7"/>
      <c r="G644" s="25"/>
      <c r="H644" s="16"/>
      <c r="I644" s="16"/>
      <c r="J644" s="7"/>
      <c r="K644" s="7"/>
      <c r="L644" s="7"/>
      <c r="M644" s="87"/>
      <c r="N644" s="129"/>
      <c r="O644" s="164"/>
    </row>
    <row r="645" spans="1:20" s="1" customFormat="1" ht="16.2" hidden="1" thickBot="1">
      <c r="A645" s="2"/>
      <c r="B645" s="134" t="s">
        <v>2</v>
      </c>
      <c r="C645" s="38" t="s">
        <v>8</v>
      </c>
      <c r="D645" s="33" t="s">
        <v>2</v>
      </c>
      <c r="E645" s="34">
        <f t="shared" ref="E645:M645" si="590">E646+E647</f>
        <v>0</v>
      </c>
      <c r="F645" s="35">
        <f t="shared" si="590"/>
        <v>0</v>
      </c>
      <c r="G645" s="36">
        <f t="shared" si="590"/>
        <v>0</v>
      </c>
      <c r="H645" s="37">
        <f t="shared" ref="H645" si="591">H646+H647</f>
        <v>0</v>
      </c>
      <c r="I645" s="37">
        <f t="shared" si="590"/>
        <v>0</v>
      </c>
      <c r="J645" s="35">
        <f t="shared" si="590"/>
        <v>0</v>
      </c>
      <c r="K645" s="35">
        <f t="shared" si="590"/>
        <v>0</v>
      </c>
      <c r="L645" s="35">
        <f t="shared" si="590"/>
        <v>0</v>
      </c>
      <c r="M645" s="88">
        <f t="shared" si="590"/>
        <v>0</v>
      </c>
      <c r="N645" s="128" t="s">
        <v>2</v>
      </c>
      <c r="O645" s="164"/>
    </row>
    <row r="646" spans="1:20" s="1" customFormat="1" ht="16.2" hidden="1" thickBot="1">
      <c r="A646" s="2"/>
      <c r="B646" s="134" t="s">
        <v>2</v>
      </c>
      <c r="C646" s="11" t="s">
        <v>3</v>
      </c>
      <c r="D646" s="28"/>
      <c r="E646" s="24"/>
      <c r="F646" s="7"/>
      <c r="G646" s="25"/>
      <c r="H646" s="16"/>
      <c r="I646" s="16"/>
      <c r="J646" s="7"/>
      <c r="K646" s="7"/>
      <c r="L646" s="7"/>
      <c r="M646" s="87"/>
      <c r="N646" s="129"/>
      <c r="O646" s="164"/>
    </row>
    <row r="647" spans="1:20" s="1" customFormat="1" ht="27" hidden="1" thickBot="1">
      <c r="A647" s="2"/>
      <c r="B647" s="134" t="s">
        <v>2</v>
      </c>
      <c r="C647" s="12" t="s">
        <v>5</v>
      </c>
      <c r="D647" s="29"/>
      <c r="E647" s="26"/>
      <c r="F647" s="8"/>
      <c r="G647" s="27"/>
      <c r="H647" s="17"/>
      <c r="I647" s="17"/>
      <c r="J647" s="8"/>
      <c r="K647" s="8"/>
      <c r="L647" s="8"/>
      <c r="M647" s="89"/>
      <c r="N647" s="130"/>
      <c r="O647" s="167"/>
    </row>
    <row r="648" spans="1:20" s="58" customFormat="1" ht="48">
      <c r="A648" s="57">
        <v>29</v>
      </c>
      <c r="B648" s="136"/>
      <c r="C648" s="51" t="s">
        <v>56</v>
      </c>
      <c r="D648" s="52" t="s">
        <v>16</v>
      </c>
      <c r="E648" s="53">
        <f>E649+E650</f>
        <v>0</v>
      </c>
      <c r="F648" s="54">
        <f t="shared" ref="F648:M648" si="592">F649+F650</f>
        <v>0</v>
      </c>
      <c r="G648" s="55">
        <f t="shared" si="592"/>
        <v>0</v>
      </c>
      <c r="H648" s="56">
        <f t="shared" ref="H648" si="593">H649+H650</f>
        <v>0</v>
      </c>
      <c r="I648" s="56">
        <f t="shared" si="592"/>
        <v>0</v>
      </c>
      <c r="J648" s="54">
        <f t="shared" si="592"/>
        <v>0</v>
      </c>
      <c r="K648" s="54">
        <f t="shared" si="592"/>
        <v>0</v>
      </c>
      <c r="L648" s="54">
        <f t="shared" si="592"/>
        <v>0</v>
      </c>
      <c r="M648" s="78">
        <f t="shared" si="592"/>
        <v>0</v>
      </c>
      <c r="N648" s="131" t="s">
        <v>2</v>
      </c>
      <c r="O648" s="163" t="s">
        <v>58</v>
      </c>
    </row>
    <row r="649" spans="1:20">
      <c r="B649" s="136"/>
      <c r="C649" s="9" t="s">
        <v>1</v>
      </c>
      <c r="D649" s="30" t="s">
        <v>2</v>
      </c>
      <c r="E649" s="140"/>
      <c r="F649" s="141"/>
      <c r="G649" s="142"/>
      <c r="H649" s="143"/>
      <c r="I649" s="143"/>
      <c r="J649" s="141"/>
      <c r="K649" s="141"/>
      <c r="L649" s="141"/>
      <c r="M649" s="144"/>
      <c r="N649" s="145" t="s">
        <v>2</v>
      </c>
      <c r="O649" s="164"/>
    </row>
    <row r="650" spans="1:20">
      <c r="B650" s="136"/>
      <c r="C650" s="9" t="s">
        <v>9</v>
      </c>
      <c r="D650" s="30" t="s">
        <v>2</v>
      </c>
      <c r="E650" s="20">
        <f t="shared" ref="E650:M650" si="594">E651+E652+E653</f>
        <v>0</v>
      </c>
      <c r="F650" s="5">
        <f t="shared" si="594"/>
        <v>0</v>
      </c>
      <c r="G650" s="21">
        <f t="shared" si="594"/>
        <v>0</v>
      </c>
      <c r="H650" s="14">
        <f t="shared" ref="H650" si="595">H651+H652+H653</f>
        <v>0</v>
      </c>
      <c r="I650" s="14">
        <f t="shared" si="594"/>
        <v>0</v>
      </c>
      <c r="J650" s="5">
        <f t="shared" si="594"/>
        <v>0</v>
      </c>
      <c r="K650" s="5">
        <f t="shared" si="594"/>
        <v>0</v>
      </c>
      <c r="L650" s="5">
        <f t="shared" si="594"/>
        <v>0</v>
      </c>
      <c r="M650" s="79">
        <f t="shared" si="594"/>
        <v>0</v>
      </c>
      <c r="N650" s="121" t="s">
        <v>2</v>
      </c>
      <c r="O650" s="164"/>
    </row>
    <row r="651" spans="1:20">
      <c r="B651" s="136"/>
      <c r="C651" s="10" t="s">
        <v>3</v>
      </c>
      <c r="D651" s="31" t="s">
        <v>2</v>
      </c>
      <c r="E651" s="22">
        <f>E661+E665+E668+E658+E655</f>
        <v>0</v>
      </c>
      <c r="F651" s="6">
        <f t="shared" ref="F651:M651" si="596">F661+F665+F668+F658+F655</f>
        <v>0</v>
      </c>
      <c r="G651" s="22">
        <f t="shared" si="596"/>
        <v>0</v>
      </c>
      <c r="H651" s="22">
        <f t="shared" ref="H651" si="597">H661+H665+H668+H658+H655</f>
        <v>0</v>
      </c>
      <c r="I651" s="22">
        <f t="shared" si="596"/>
        <v>0</v>
      </c>
      <c r="J651" s="6">
        <f t="shared" si="596"/>
        <v>0</v>
      </c>
      <c r="K651" s="6">
        <f t="shared" si="596"/>
        <v>0</v>
      </c>
      <c r="L651" s="6">
        <f t="shared" si="596"/>
        <v>0</v>
      </c>
      <c r="M651" s="22">
        <f t="shared" si="596"/>
        <v>0</v>
      </c>
      <c r="N651" s="122" t="s">
        <v>2</v>
      </c>
      <c r="O651" s="164"/>
    </row>
    <row r="652" spans="1:20" s="1" customFormat="1" hidden="1">
      <c r="A652" s="146"/>
      <c r="B652" s="136"/>
      <c r="C652" s="10" t="s">
        <v>4</v>
      </c>
      <c r="D652" s="31" t="s">
        <v>2</v>
      </c>
      <c r="E652" s="22">
        <f>E662</f>
        <v>0</v>
      </c>
      <c r="F652" s="6">
        <f t="shared" ref="F652:M652" si="598">F662</f>
        <v>0</v>
      </c>
      <c r="G652" s="23">
        <f t="shared" si="598"/>
        <v>0</v>
      </c>
      <c r="H652" s="15">
        <f t="shared" ref="H652" si="599">H662</f>
        <v>0</v>
      </c>
      <c r="I652" s="15">
        <f t="shared" si="598"/>
        <v>0</v>
      </c>
      <c r="J652" s="6">
        <f t="shared" si="598"/>
        <v>0</v>
      </c>
      <c r="K652" s="6">
        <f t="shared" si="598"/>
        <v>0</v>
      </c>
      <c r="L652" s="6">
        <f t="shared" si="598"/>
        <v>0</v>
      </c>
      <c r="M652" s="80">
        <f t="shared" si="598"/>
        <v>0</v>
      </c>
      <c r="N652" s="122" t="s">
        <v>2</v>
      </c>
      <c r="O652" s="164"/>
    </row>
    <row r="653" spans="1:20" ht="26.4">
      <c r="B653" s="136"/>
      <c r="C653" s="45" t="s">
        <v>5</v>
      </c>
      <c r="D653" s="46" t="s">
        <v>2</v>
      </c>
      <c r="E653" s="47">
        <f>E663+E666+E669+E656+E659</f>
        <v>0</v>
      </c>
      <c r="F653" s="48">
        <f t="shared" ref="F653:M653" si="600">F663+F666+F669+F656+F659</f>
        <v>0</v>
      </c>
      <c r="G653" s="49">
        <f t="shared" si="600"/>
        <v>0</v>
      </c>
      <c r="H653" s="50">
        <f t="shared" ref="H653" si="601">H663+H666+H669+H656+H659</f>
        <v>0</v>
      </c>
      <c r="I653" s="50">
        <f t="shared" si="600"/>
        <v>0</v>
      </c>
      <c r="J653" s="48">
        <f t="shared" si="600"/>
        <v>0</v>
      </c>
      <c r="K653" s="48">
        <f t="shared" si="600"/>
        <v>0</v>
      </c>
      <c r="L653" s="48">
        <f t="shared" si="600"/>
        <v>0</v>
      </c>
      <c r="M653" s="81">
        <f t="shared" si="600"/>
        <v>0</v>
      </c>
      <c r="N653" s="123" t="s">
        <v>2</v>
      </c>
      <c r="O653" s="164"/>
    </row>
    <row r="654" spans="1:20" s="1" customFormat="1" hidden="1">
      <c r="A654" s="2"/>
      <c r="B654" s="134" t="s">
        <v>2</v>
      </c>
      <c r="C654" s="32" t="s">
        <v>38</v>
      </c>
      <c r="D654" s="33" t="s">
        <v>2</v>
      </c>
      <c r="E654" s="34">
        <f t="shared" ref="E654:M654" si="602">E655+E656</f>
        <v>0</v>
      </c>
      <c r="F654" s="35">
        <f t="shared" si="602"/>
        <v>0</v>
      </c>
      <c r="G654" s="36">
        <f t="shared" si="602"/>
        <v>0</v>
      </c>
      <c r="H654" s="37">
        <f t="shared" ref="H654" si="603">H655+H656</f>
        <v>0</v>
      </c>
      <c r="I654" s="37">
        <f t="shared" si="602"/>
        <v>0</v>
      </c>
      <c r="J654" s="35">
        <f t="shared" si="602"/>
        <v>0</v>
      </c>
      <c r="K654" s="35">
        <f t="shared" si="602"/>
        <v>0</v>
      </c>
      <c r="L654" s="35">
        <f t="shared" si="602"/>
        <v>0</v>
      </c>
      <c r="M654" s="88">
        <f t="shared" si="602"/>
        <v>0</v>
      </c>
      <c r="N654" s="128" t="s">
        <v>2</v>
      </c>
      <c r="O654" s="164"/>
    </row>
    <row r="655" spans="1:20" s="1" customFormat="1" hidden="1">
      <c r="A655" s="2"/>
      <c r="B655" s="134" t="s">
        <v>2</v>
      </c>
      <c r="C655" s="11" t="s">
        <v>3</v>
      </c>
      <c r="D655" s="28"/>
      <c r="E655" s="24"/>
      <c r="F655" s="7"/>
      <c r="G655" s="25"/>
      <c r="H655" s="16"/>
      <c r="I655" s="16"/>
      <c r="J655" s="7"/>
      <c r="K655" s="7"/>
      <c r="L655" s="7"/>
      <c r="M655" s="87"/>
      <c r="N655" s="129"/>
      <c r="O655" s="164"/>
    </row>
    <row r="656" spans="1:20" s="1" customFormat="1" ht="26.4" hidden="1">
      <c r="A656" s="2"/>
      <c r="B656" s="134" t="s">
        <v>2</v>
      </c>
      <c r="C656" s="11" t="s">
        <v>5</v>
      </c>
      <c r="D656" s="28"/>
      <c r="E656" s="24"/>
      <c r="F656" s="7"/>
      <c r="G656" s="25"/>
      <c r="H656" s="16"/>
      <c r="I656" s="16"/>
      <c r="J656" s="7"/>
      <c r="K656" s="7"/>
      <c r="L656" s="7"/>
      <c r="M656" s="87"/>
      <c r="N656" s="129"/>
      <c r="O656" s="164"/>
    </row>
    <row r="657" spans="1:15" s="1" customFormat="1" hidden="1">
      <c r="A657" s="2"/>
      <c r="B657" s="134" t="s">
        <v>2</v>
      </c>
      <c r="C657" s="32" t="s">
        <v>37</v>
      </c>
      <c r="D657" s="33" t="s">
        <v>2</v>
      </c>
      <c r="E657" s="34">
        <f t="shared" ref="E657:M657" si="604">E658+E659</f>
        <v>0</v>
      </c>
      <c r="F657" s="35">
        <f t="shared" si="604"/>
        <v>0</v>
      </c>
      <c r="G657" s="36">
        <f t="shared" si="604"/>
        <v>0</v>
      </c>
      <c r="H657" s="37">
        <f t="shared" ref="H657" si="605">H658+H659</f>
        <v>0</v>
      </c>
      <c r="I657" s="37">
        <f t="shared" si="604"/>
        <v>0</v>
      </c>
      <c r="J657" s="35">
        <f t="shared" si="604"/>
        <v>0</v>
      </c>
      <c r="K657" s="35">
        <f t="shared" si="604"/>
        <v>0</v>
      </c>
      <c r="L657" s="35">
        <f t="shared" si="604"/>
        <v>0</v>
      </c>
      <c r="M657" s="88">
        <f t="shared" si="604"/>
        <v>0</v>
      </c>
      <c r="N657" s="128" t="s">
        <v>2</v>
      </c>
      <c r="O657" s="164"/>
    </row>
    <row r="658" spans="1:15" s="1" customFormat="1" hidden="1">
      <c r="A658" s="2"/>
      <c r="B658" s="134" t="s">
        <v>2</v>
      </c>
      <c r="C658" s="11" t="s">
        <v>3</v>
      </c>
      <c r="D658" s="28"/>
      <c r="E658" s="24"/>
      <c r="F658" s="7"/>
      <c r="G658" s="25"/>
      <c r="H658" s="16"/>
      <c r="I658" s="16"/>
      <c r="J658" s="7"/>
      <c r="K658" s="7"/>
      <c r="L658" s="7"/>
      <c r="M658" s="87"/>
      <c r="N658" s="129"/>
      <c r="O658" s="164"/>
    </row>
    <row r="659" spans="1:15" s="1" customFormat="1" ht="26.4" hidden="1">
      <c r="A659" s="2"/>
      <c r="B659" s="134" t="s">
        <v>2</v>
      </c>
      <c r="C659" s="11" t="s">
        <v>5</v>
      </c>
      <c r="D659" s="28"/>
      <c r="E659" s="24"/>
      <c r="F659" s="7"/>
      <c r="G659" s="25"/>
      <c r="H659" s="16"/>
      <c r="I659" s="16"/>
      <c r="J659" s="7"/>
      <c r="K659" s="7"/>
      <c r="L659" s="7"/>
      <c r="M659" s="87"/>
      <c r="N659" s="129"/>
      <c r="O659" s="164"/>
    </row>
    <row r="660" spans="1:15">
      <c r="B660" s="136"/>
      <c r="C660" s="39" t="s">
        <v>6</v>
      </c>
      <c r="D660" s="40" t="s">
        <v>2</v>
      </c>
      <c r="E660" s="41">
        <f t="shared" ref="E660:M660" si="606">E661+E662+E663</f>
        <v>0</v>
      </c>
      <c r="F660" s="42">
        <f t="shared" si="606"/>
        <v>0</v>
      </c>
      <c r="G660" s="43">
        <f t="shared" si="606"/>
        <v>0</v>
      </c>
      <c r="H660" s="44">
        <f t="shared" ref="H660" si="607">H661+H662+H663</f>
        <v>0</v>
      </c>
      <c r="I660" s="44">
        <f t="shared" si="606"/>
        <v>0</v>
      </c>
      <c r="J660" s="42">
        <f t="shared" si="606"/>
        <v>0</v>
      </c>
      <c r="K660" s="42">
        <f t="shared" si="606"/>
        <v>0</v>
      </c>
      <c r="L660" s="42">
        <f t="shared" si="606"/>
        <v>0</v>
      </c>
      <c r="M660" s="86">
        <f t="shared" si="606"/>
        <v>0</v>
      </c>
      <c r="N660" s="132" t="s">
        <v>2</v>
      </c>
      <c r="O660" s="164"/>
    </row>
    <row r="661" spans="1:15" ht="46.5" customHeight="1">
      <c r="B661" s="136"/>
      <c r="C661" s="11" t="s">
        <v>3</v>
      </c>
      <c r="D661" s="28" t="s">
        <v>65</v>
      </c>
      <c r="E661" s="24"/>
      <c r="F661" s="7"/>
      <c r="G661" s="25"/>
      <c r="H661" s="16"/>
      <c r="I661" s="16"/>
      <c r="J661" s="7"/>
      <c r="K661" s="7"/>
      <c r="L661" s="7"/>
      <c r="M661" s="87"/>
      <c r="N661" s="139" t="s">
        <v>2</v>
      </c>
      <c r="O661" s="164"/>
    </row>
    <row r="662" spans="1:15" s="1" customFormat="1" hidden="1">
      <c r="A662" s="146"/>
      <c r="B662" s="136"/>
      <c r="C662" s="11" t="s">
        <v>4</v>
      </c>
      <c r="D662" s="28"/>
      <c r="E662" s="24"/>
      <c r="F662" s="7"/>
      <c r="G662" s="25"/>
      <c r="H662" s="16"/>
      <c r="I662" s="16"/>
      <c r="J662" s="7"/>
      <c r="K662" s="7"/>
      <c r="L662" s="7"/>
      <c r="M662" s="87"/>
      <c r="N662" s="139" t="s">
        <v>2</v>
      </c>
      <c r="O662" s="164"/>
    </row>
    <row r="663" spans="1:15" ht="27" thickBot="1">
      <c r="B663" s="136"/>
      <c r="C663" s="11" t="s">
        <v>5</v>
      </c>
      <c r="D663" s="28"/>
      <c r="E663" s="24"/>
      <c r="F663" s="7"/>
      <c r="G663" s="25"/>
      <c r="H663" s="16"/>
      <c r="I663" s="16"/>
      <c r="J663" s="7"/>
      <c r="K663" s="7"/>
      <c r="L663" s="7"/>
      <c r="M663" s="87"/>
      <c r="N663" s="139" t="s">
        <v>2</v>
      </c>
      <c r="O663" s="164"/>
    </row>
    <row r="664" spans="1:15" s="1" customFormat="1" ht="16.2" hidden="1" thickBot="1">
      <c r="A664" s="2"/>
      <c r="B664" s="134" t="s">
        <v>2</v>
      </c>
      <c r="C664" s="32" t="s">
        <v>7</v>
      </c>
      <c r="D664" s="33" t="s">
        <v>2</v>
      </c>
      <c r="E664" s="34">
        <f t="shared" ref="E664:M664" si="608">E665+E666</f>
        <v>0</v>
      </c>
      <c r="F664" s="35">
        <f t="shared" si="608"/>
        <v>0</v>
      </c>
      <c r="G664" s="36">
        <f t="shared" si="608"/>
        <v>0</v>
      </c>
      <c r="H664" s="37">
        <f t="shared" ref="H664" si="609">H665+H666</f>
        <v>0</v>
      </c>
      <c r="I664" s="37">
        <f t="shared" si="608"/>
        <v>0</v>
      </c>
      <c r="J664" s="35">
        <f t="shared" si="608"/>
        <v>0</v>
      </c>
      <c r="K664" s="35">
        <f t="shared" si="608"/>
        <v>0</v>
      </c>
      <c r="L664" s="35">
        <f t="shared" si="608"/>
        <v>0</v>
      </c>
      <c r="M664" s="88">
        <f t="shared" si="608"/>
        <v>0</v>
      </c>
      <c r="N664" s="128" t="s">
        <v>2</v>
      </c>
      <c r="O664" s="164"/>
    </row>
    <row r="665" spans="1:15" s="1" customFormat="1" ht="16.2" hidden="1" thickBot="1">
      <c r="A665" s="2"/>
      <c r="B665" s="134" t="s">
        <v>2</v>
      </c>
      <c r="C665" s="11" t="s">
        <v>3</v>
      </c>
      <c r="D665" s="28"/>
      <c r="E665" s="24"/>
      <c r="F665" s="7"/>
      <c r="G665" s="25"/>
      <c r="H665" s="16"/>
      <c r="I665" s="16"/>
      <c r="J665" s="7"/>
      <c r="K665" s="7"/>
      <c r="L665" s="7"/>
      <c r="M665" s="87"/>
      <c r="N665" s="129"/>
      <c r="O665" s="164"/>
    </row>
    <row r="666" spans="1:15" s="1" customFormat="1" ht="27" hidden="1" thickBot="1">
      <c r="A666" s="2"/>
      <c r="B666" s="134" t="s">
        <v>2</v>
      </c>
      <c r="C666" s="11" t="s">
        <v>5</v>
      </c>
      <c r="D666" s="28"/>
      <c r="E666" s="24"/>
      <c r="F666" s="7"/>
      <c r="G666" s="25"/>
      <c r="H666" s="16"/>
      <c r="I666" s="16"/>
      <c r="J666" s="7"/>
      <c r="K666" s="7"/>
      <c r="L666" s="7"/>
      <c r="M666" s="87"/>
      <c r="N666" s="129"/>
      <c r="O666" s="164"/>
    </row>
    <row r="667" spans="1:15" s="1" customFormat="1" ht="16.2" hidden="1" thickBot="1">
      <c r="A667" s="2"/>
      <c r="B667" s="134" t="s">
        <v>2</v>
      </c>
      <c r="C667" s="38" t="s">
        <v>8</v>
      </c>
      <c r="D667" s="33" t="s">
        <v>2</v>
      </c>
      <c r="E667" s="34">
        <f t="shared" ref="E667:M667" si="610">E668+E669</f>
        <v>0</v>
      </c>
      <c r="F667" s="35">
        <f t="shared" si="610"/>
        <v>0</v>
      </c>
      <c r="G667" s="36">
        <f t="shared" si="610"/>
        <v>0</v>
      </c>
      <c r="H667" s="37">
        <f t="shared" ref="H667" si="611">H668+H669</f>
        <v>0</v>
      </c>
      <c r="I667" s="37">
        <f t="shared" si="610"/>
        <v>0</v>
      </c>
      <c r="J667" s="35">
        <f t="shared" si="610"/>
        <v>0</v>
      </c>
      <c r="K667" s="35">
        <f t="shared" si="610"/>
        <v>0</v>
      </c>
      <c r="L667" s="35">
        <f t="shared" si="610"/>
        <v>0</v>
      </c>
      <c r="M667" s="88">
        <f t="shared" si="610"/>
        <v>0</v>
      </c>
      <c r="N667" s="128" t="s">
        <v>2</v>
      </c>
      <c r="O667" s="164"/>
    </row>
    <row r="668" spans="1:15" s="1" customFormat="1" ht="16.2" hidden="1" thickBot="1">
      <c r="A668" s="2"/>
      <c r="B668" s="134" t="s">
        <v>2</v>
      </c>
      <c r="C668" s="11" t="s">
        <v>3</v>
      </c>
      <c r="D668" s="28"/>
      <c r="E668" s="24"/>
      <c r="F668" s="7"/>
      <c r="G668" s="25"/>
      <c r="H668" s="16"/>
      <c r="I668" s="16"/>
      <c r="J668" s="7"/>
      <c r="K668" s="7"/>
      <c r="L668" s="7"/>
      <c r="M668" s="87"/>
      <c r="N668" s="129"/>
      <c r="O668" s="164"/>
    </row>
    <row r="669" spans="1:15" s="1" customFormat="1" ht="27" hidden="1" thickBot="1">
      <c r="A669" s="2"/>
      <c r="B669" s="134" t="s">
        <v>2</v>
      </c>
      <c r="C669" s="12" t="s">
        <v>5</v>
      </c>
      <c r="D669" s="29"/>
      <c r="E669" s="26"/>
      <c r="F669" s="8"/>
      <c r="G669" s="27"/>
      <c r="H669" s="17"/>
      <c r="I669" s="17"/>
      <c r="J669" s="8"/>
      <c r="K669" s="8"/>
      <c r="L669" s="8"/>
      <c r="M669" s="89"/>
      <c r="N669" s="130"/>
      <c r="O669" s="167"/>
    </row>
    <row r="670" spans="1:15" s="58" customFormat="1" ht="63.6">
      <c r="A670" s="57">
        <v>30</v>
      </c>
      <c r="B670" s="136"/>
      <c r="C670" s="51" t="s">
        <v>57</v>
      </c>
      <c r="D670" s="52" t="s">
        <v>16</v>
      </c>
      <c r="E670" s="53">
        <f>E671+E672</f>
        <v>0</v>
      </c>
      <c r="F670" s="54">
        <f t="shared" ref="F670:M670" si="612">F671+F672</f>
        <v>0</v>
      </c>
      <c r="G670" s="55">
        <f t="shared" si="612"/>
        <v>0</v>
      </c>
      <c r="H670" s="56">
        <f t="shared" ref="H670" si="613">H671+H672</f>
        <v>0</v>
      </c>
      <c r="I670" s="56">
        <f t="shared" si="612"/>
        <v>0</v>
      </c>
      <c r="J670" s="54">
        <f t="shared" si="612"/>
        <v>0</v>
      </c>
      <c r="K670" s="54">
        <f t="shared" si="612"/>
        <v>0</v>
      </c>
      <c r="L670" s="54">
        <f t="shared" si="612"/>
        <v>0</v>
      </c>
      <c r="M670" s="78">
        <f t="shared" si="612"/>
        <v>0</v>
      </c>
      <c r="N670" s="131" t="s">
        <v>2</v>
      </c>
      <c r="O670" s="163" t="s">
        <v>58</v>
      </c>
    </row>
    <row r="671" spans="1:15">
      <c r="B671" s="136"/>
      <c r="C671" s="9" t="s">
        <v>1</v>
      </c>
      <c r="D671" s="30" t="s">
        <v>2</v>
      </c>
      <c r="E671" s="140"/>
      <c r="F671" s="141"/>
      <c r="G671" s="142"/>
      <c r="H671" s="143"/>
      <c r="I671" s="143"/>
      <c r="J671" s="141"/>
      <c r="K671" s="141"/>
      <c r="L671" s="141"/>
      <c r="M671" s="144"/>
      <c r="N671" s="145" t="s">
        <v>2</v>
      </c>
      <c r="O671" s="164"/>
    </row>
    <row r="672" spans="1:15">
      <c r="B672" s="136"/>
      <c r="C672" s="9" t="s">
        <v>9</v>
      </c>
      <c r="D672" s="30" t="s">
        <v>2</v>
      </c>
      <c r="E672" s="20">
        <f t="shared" ref="E672:M672" si="614">E673+E674+E675</f>
        <v>0</v>
      </c>
      <c r="F672" s="5">
        <f t="shared" si="614"/>
        <v>0</v>
      </c>
      <c r="G672" s="21">
        <f t="shared" si="614"/>
        <v>0</v>
      </c>
      <c r="H672" s="14">
        <f t="shared" ref="H672" si="615">H673+H674+H675</f>
        <v>0</v>
      </c>
      <c r="I672" s="14">
        <f t="shared" si="614"/>
        <v>0</v>
      </c>
      <c r="J672" s="5">
        <f t="shared" si="614"/>
        <v>0</v>
      </c>
      <c r="K672" s="5">
        <f t="shared" si="614"/>
        <v>0</v>
      </c>
      <c r="L672" s="5">
        <f t="shared" si="614"/>
        <v>0</v>
      </c>
      <c r="M672" s="79">
        <f t="shared" si="614"/>
        <v>0</v>
      </c>
      <c r="N672" s="121" t="s">
        <v>2</v>
      </c>
      <c r="O672" s="164"/>
    </row>
    <row r="673" spans="1:15">
      <c r="B673" s="136"/>
      <c r="C673" s="10" t="s">
        <v>3</v>
      </c>
      <c r="D673" s="31" t="s">
        <v>2</v>
      </c>
      <c r="E673" s="22">
        <f>E683+E687+E690+E680+E677</f>
        <v>0</v>
      </c>
      <c r="F673" s="6">
        <f t="shared" ref="F673:M673" si="616">F683+F687+F690+F680+F677</f>
        <v>0</v>
      </c>
      <c r="G673" s="22">
        <f t="shared" si="616"/>
        <v>0</v>
      </c>
      <c r="H673" s="22">
        <f t="shared" ref="H673" si="617">H683+H687+H690+H680+H677</f>
        <v>0</v>
      </c>
      <c r="I673" s="22">
        <f t="shared" si="616"/>
        <v>0</v>
      </c>
      <c r="J673" s="6">
        <f t="shared" si="616"/>
        <v>0</v>
      </c>
      <c r="K673" s="6">
        <f t="shared" si="616"/>
        <v>0</v>
      </c>
      <c r="L673" s="6">
        <f t="shared" si="616"/>
        <v>0</v>
      </c>
      <c r="M673" s="22">
        <f t="shared" si="616"/>
        <v>0</v>
      </c>
      <c r="N673" s="122" t="s">
        <v>2</v>
      </c>
      <c r="O673" s="164"/>
    </row>
    <row r="674" spans="1:15" s="1" customFormat="1" hidden="1">
      <c r="A674" s="146"/>
      <c r="B674" s="136"/>
      <c r="C674" s="10" t="s">
        <v>4</v>
      </c>
      <c r="D674" s="31" t="s">
        <v>2</v>
      </c>
      <c r="E674" s="22">
        <f>E684</f>
        <v>0</v>
      </c>
      <c r="F674" s="6">
        <f t="shared" ref="F674:M674" si="618">F684</f>
        <v>0</v>
      </c>
      <c r="G674" s="23">
        <f t="shared" si="618"/>
        <v>0</v>
      </c>
      <c r="H674" s="15">
        <f t="shared" ref="H674" si="619">H684</f>
        <v>0</v>
      </c>
      <c r="I674" s="15">
        <f t="shared" si="618"/>
        <v>0</v>
      </c>
      <c r="J674" s="6">
        <f t="shared" si="618"/>
        <v>0</v>
      </c>
      <c r="K674" s="6">
        <f t="shared" si="618"/>
        <v>0</v>
      </c>
      <c r="L674" s="6">
        <f t="shared" si="618"/>
        <v>0</v>
      </c>
      <c r="M674" s="80">
        <f t="shared" si="618"/>
        <v>0</v>
      </c>
      <c r="N674" s="122" t="s">
        <v>2</v>
      </c>
      <c r="O674" s="164"/>
    </row>
    <row r="675" spans="1:15" ht="26.4">
      <c r="B675" s="136"/>
      <c r="C675" s="45" t="s">
        <v>5</v>
      </c>
      <c r="D675" s="46" t="s">
        <v>2</v>
      </c>
      <c r="E675" s="47">
        <f>E685+E688+E691+E678+E681</f>
        <v>0</v>
      </c>
      <c r="F675" s="48">
        <f t="shared" ref="F675:M675" si="620">F685+F688+F691+F678+F681</f>
        <v>0</v>
      </c>
      <c r="G675" s="49">
        <f t="shared" si="620"/>
        <v>0</v>
      </c>
      <c r="H675" s="50">
        <f t="shared" ref="H675" si="621">H685+H688+H691+H678+H681</f>
        <v>0</v>
      </c>
      <c r="I675" s="50">
        <f t="shared" si="620"/>
        <v>0</v>
      </c>
      <c r="J675" s="48">
        <f t="shared" si="620"/>
        <v>0</v>
      </c>
      <c r="K675" s="48">
        <f t="shared" si="620"/>
        <v>0</v>
      </c>
      <c r="L675" s="48">
        <f t="shared" si="620"/>
        <v>0</v>
      </c>
      <c r="M675" s="81">
        <f t="shared" si="620"/>
        <v>0</v>
      </c>
      <c r="N675" s="123" t="s">
        <v>2</v>
      </c>
      <c r="O675" s="164"/>
    </row>
    <row r="676" spans="1:15" s="1" customFormat="1" hidden="1">
      <c r="A676" s="2"/>
      <c r="B676" s="134" t="s">
        <v>2</v>
      </c>
      <c r="C676" s="32" t="s">
        <v>38</v>
      </c>
      <c r="D676" s="33" t="s">
        <v>2</v>
      </c>
      <c r="E676" s="34">
        <f t="shared" ref="E676:M676" si="622">E677+E678</f>
        <v>0</v>
      </c>
      <c r="F676" s="35">
        <f t="shared" si="622"/>
        <v>0</v>
      </c>
      <c r="G676" s="36">
        <f t="shared" si="622"/>
        <v>0</v>
      </c>
      <c r="H676" s="37">
        <f t="shared" ref="H676" si="623">H677+H678</f>
        <v>0</v>
      </c>
      <c r="I676" s="37">
        <f t="shared" si="622"/>
        <v>0</v>
      </c>
      <c r="J676" s="35">
        <f t="shared" si="622"/>
        <v>0</v>
      </c>
      <c r="K676" s="35">
        <f t="shared" si="622"/>
        <v>0</v>
      </c>
      <c r="L676" s="35">
        <f t="shared" si="622"/>
        <v>0</v>
      </c>
      <c r="M676" s="88">
        <f t="shared" si="622"/>
        <v>0</v>
      </c>
      <c r="N676" s="128" t="s">
        <v>2</v>
      </c>
      <c r="O676" s="164"/>
    </row>
    <row r="677" spans="1:15" s="1" customFormat="1" hidden="1">
      <c r="A677" s="2"/>
      <c r="B677" s="134" t="s">
        <v>2</v>
      </c>
      <c r="C677" s="11" t="s">
        <v>3</v>
      </c>
      <c r="D677" s="28"/>
      <c r="E677" s="24"/>
      <c r="F677" s="7"/>
      <c r="G677" s="25"/>
      <c r="H677" s="16"/>
      <c r="I677" s="16"/>
      <c r="J677" s="7"/>
      <c r="K677" s="7"/>
      <c r="L677" s="7"/>
      <c r="M677" s="87"/>
      <c r="N677" s="129"/>
      <c r="O677" s="164"/>
    </row>
    <row r="678" spans="1:15" s="1" customFormat="1" ht="26.4" hidden="1">
      <c r="A678" s="2"/>
      <c r="B678" s="134" t="s">
        <v>2</v>
      </c>
      <c r="C678" s="11" t="s">
        <v>5</v>
      </c>
      <c r="D678" s="28"/>
      <c r="E678" s="24"/>
      <c r="F678" s="7"/>
      <c r="G678" s="25"/>
      <c r="H678" s="16"/>
      <c r="I678" s="16"/>
      <c r="J678" s="7"/>
      <c r="K678" s="7"/>
      <c r="L678" s="7"/>
      <c r="M678" s="87"/>
      <c r="N678" s="129"/>
      <c r="O678" s="164"/>
    </row>
    <row r="679" spans="1:15" s="1" customFormat="1" hidden="1">
      <c r="A679" s="2"/>
      <c r="B679" s="134" t="s">
        <v>2</v>
      </c>
      <c r="C679" s="32" t="s">
        <v>37</v>
      </c>
      <c r="D679" s="33" t="s">
        <v>2</v>
      </c>
      <c r="E679" s="34">
        <f t="shared" ref="E679:M679" si="624">E680+E681</f>
        <v>0</v>
      </c>
      <c r="F679" s="35">
        <f t="shared" si="624"/>
        <v>0</v>
      </c>
      <c r="G679" s="36">
        <f t="shared" si="624"/>
        <v>0</v>
      </c>
      <c r="H679" s="37">
        <f t="shared" ref="H679" si="625">H680+H681</f>
        <v>0</v>
      </c>
      <c r="I679" s="37">
        <f t="shared" si="624"/>
        <v>0</v>
      </c>
      <c r="J679" s="35">
        <f t="shared" si="624"/>
        <v>0</v>
      </c>
      <c r="K679" s="35">
        <f t="shared" si="624"/>
        <v>0</v>
      </c>
      <c r="L679" s="35">
        <f t="shared" si="624"/>
        <v>0</v>
      </c>
      <c r="M679" s="88">
        <f t="shared" si="624"/>
        <v>0</v>
      </c>
      <c r="N679" s="128" t="s">
        <v>2</v>
      </c>
      <c r="O679" s="164"/>
    </row>
    <row r="680" spans="1:15" s="1" customFormat="1" hidden="1">
      <c r="A680" s="2"/>
      <c r="B680" s="134" t="s">
        <v>2</v>
      </c>
      <c r="C680" s="11" t="s">
        <v>3</v>
      </c>
      <c r="D680" s="28"/>
      <c r="E680" s="24"/>
      <c r="F680" s="7"/>
      <c r="G680" s="25"/>
      <c r="H680" s="16"/>
      <c r="I680" s="16"/>
      <c r="J680" s="7"/>
      <c r="K680" s="7"/>
      <c r="L680" s="7"/>
      <c r="M680" s="87"/>
      <c r="N680" s="129"/>
      <c r="O680" s="164"/>
    </row>
    <row r="681" spans="1:15" s="1" customFormat="1" ht="26.4" hidden="1">
      <c r="A681" s="2"/>
      <c r="B681" s="134" t="s">
        <v>2</v>
      </c>
      <c r="C681" s="11" t="s">
        <v>5</v>
      </c>
      <c r="D681" s="28"/>
      <c r="E681" s="24"/>
      <c r="F681" s="7"/>
      <c r="G681" s="25"/>
      <c r="H681" s="16"/>
      <c r="I681" s="16"/>
      <c r="J681" s="7"/>
      <c r="K681" s="7"/>
      <c r="L681" s="7"/>
      <c r="M681" s="87"/>
      <c r="N681" s="129"/>
      <c r="O681" s="164"/>
    </row>
    <row r="682" spans="1:15">
      <c r="B682" s="136"/>
      <c r="C682" s="39" t="s">
        <v>6</v>
      </c>
      <c r="D682" s="40" t="s">
        <v>2</v>
      </c>
      <c r="E682" s="41">
        <f t="shared" ref="E682:M682" si="626">E683+E684+E685</f>
        <v>0</v>
      </c>
      <c r="F682" s="42">
        <f t="shared" si="626"/>
        <v>0</v>
      </c>
      <c r="G682" s="43">
        <f t="shared" si="626"/>
        <v>0</v>
      </c>
      <c r="H682" s="44">
        <f t="shared" ref="H682" si="627">H683+H684+H685</f>
        <v>0</v>
      </c>
      <c r="I682" s="44">
        <f t="shared" si="626"/>
        <v>0</v>
      </c>
      <c r="J682" s="42">
        <f t="shared" si="626"/>
        <v>0</v>
      </c>
      <c r="K682" s="42">
        <f t="shared" si="626"/>
        <v>0</v>
      </c>
      <c r="L682" s="42">
        <f t="shared" si="626"/>
        <v>0</v>
      </c>
      <c r="M682" s="86">
        <f t="shared" si="626"/>
        <v>0</v>
      </c>
      <c r="N682" s="132" t="s">
        <v>2</v>
      </c>
      <c r="O682" s="164"/>
    </row>
    <row r="683" spans="1:15" ht="48" customHeight="1">
      <c r="B683" s="136"/>
      <c r="C683" s="11" t="s">
        <v>3</v>
      </c>
      <c r="D683" s="28" t="s">
        <v>65</v>
      </c>
      <c r="E683" s="24"/>
      <c r="F683" s="7"/>
      <c r="G683" s="25"/>
      <c r="H683" s="16"/>
      <c r="I683" s="16"/>
      <c r="J683" s="7"/>
      <c r="K683" s="7"/>
      <c r="L683" s="7"/>
      <c r="M683" s="87"/>
      <c r="N683" s="139" t="s">
        <v>2</v>
      </c>
      <c r="O683" s="164"/>
    </row>
    <row r="684" spans="1:15" s="1" customFormat="1" hidden="1">
      <c r="A684" s="146"/>
      <c r="B684" s="136"/>
      <c r="C684" s="11" t="s">
        <v>4</v>
      </c>
      <c r="D684" s="28"/>
      <c r="E684" s="24"/>
      <c r="F684" s="7"/>
      <c r="G684" s="25"/>
      <c r="H684" s="16"/>
      <c r="I684" s="16"/>
      <c r="J684" s="7"/>
      <c r="K684" s="7"/>
      <c r="L684" s="7"/>
      <c r="M684" s="87"/>
      <c r="N684" s="139" t="s">
        <v>2</v>
      </c>
      <c r="O684" s="164"/>
    </row>
    <row r="685" spans="1:15" ht="27" thickBot="1">
      <c r="B685" s="136"/>
      <c r="C685" s="11" t="s">
        <v>5</v>
      </c>
      <c r="D685" s="28"/>
      <c r="E685" s="24"/>
      <c r="F685" s="7"/>
      <c r="G685" s="25"/>
      <c r="H685" s="16"/>
      <c r="I685" s="16"/>
      <c r="J685" s="7"/>
      <c r="K685" s="7"/>
      <c r="L685" s="7"/>
      <c r="M685" s="87"/>
      <c r="N685" s="139" t="s">
        <v>2</v>
      </c>
      <c r="O685" s="164"/>
    </row>
    <row r="686" spans="1:15" s="1" customFormat="1" ht="16.2" hidden="1" thickBot="1">
      <c r="A686" s="2"/>
      <c r="B686" s="134" t="s">
        <v>2</v>
      </c>
      <c r="C686" s="32" t="s">
        <v>7</v>
      </c>
      <c r="D686" s="33" t="s">
        <v>2</v>
      </c>
      <c r="E686" s="34">
        <f t="shared" ref="E686:M686" si="628">E687+E688</f>
        <v>0</v>
      </c>
      <c r="F686" s="35">
        <f t="shared" si="628"/>
        <v>0</v>
      </c>
      <c r="G686" s="36">
        <f t="shared" si="628"/>
        <v>0</v>
      </c>
      <c r="H686" s="37">
        <f t="shared" ref="H686" si="629">H687+H688</f>
        <v>0</v>
      </c>
      <c r="I686" s="37">
        <f t="shared" si="628"/>
        <v>0</v>
      </c>
      <c r="J686" s="35">
        <f t="shared" si="628"/>
        <v>0</v>
      </c>
      <c r="K686" s="35">
        <f t="shared" si="628"/>
        <v>0</v>
      </c>
      <c r="L686" s="35">
        <f t="shared" si="628"/>
        <v>0</v>
      </c>
      <c r="M686" s="88">
        <f t="shared" si="628"/>
        <v>0</v>
      </c>
      <c r="N686" s="128" t="s">
        <v>2</v>
      </c>
      <c r="O686" s="164"/>
    </row>
    <row r="687" spans="1:15" s="1" customFormat="1" ht="16.2" hidden="1" thickBot="1">
      <c r="A687" s="2"/>
      <c r="B687" s="134" t="s">
        <v>2</v>
      </c>
      <c r="C687" s="11" t="s">
        <v>3</v>
      </c>
      <c r="D687" s="28"/>
      <c r="E687" s="24"/>
      <c r="F687" s="7"/>
      <c r="G687" s="25"/>
      <c r="H687" s="16"/>
      <c r="I687" s="16"/>
      <c r="J687" s="7"/>
      <c r="K687" s="7"/>
      <c r="L687" s="7"/>
      <c r="M687" s="87"/>
      <c r="N687" s="129"/>
      <c r="O687" s="164"/>
    </row>
    <row r="688" spans="1:15" s="1" customFormat="1" ht="27" hidden="1" thickBot="1">
      <c r="A688" s="2"/>
      <c r="B688" s="134" t="s">
        <v>2</v>
      </c>
      <c r="C688" s="11" t="s">
        <v>5</v>
      </c>
      <c r="D688" s="28"/>
      <c r="E688" s="24"/>
      <c r="F688" s="7"/>
      <c r="G688" s="25"/>
      <c r="H688" s="16"/>
      <c r="I688" s="16"/>
      <c r="J688" s="7"/>
      <c r="K688" s="7"/>
      <c r="L688" s="7"/>
      <c r="M688" s="87"/>
      <c r="N688" s="129"/>
      <c r="O688" s="164"/>
    </row>
    <row r="689" spans="1:15" s="1" customFormat="1" ht="16.2" hidden="1" thickBot="1">
      <c r="A689" s="2"/>
      <c r="B689" s="134" t="s">
        <v>2</v>
      </c>
      <c r="C689" s="38" t="s">
        <v>8</v>
      </c>
      <c r="D689" s="33" t="s">
        <v>2</v>
      </c>
      <c r="E689" s="34">
        <f t="shared" ref="E689:M689" si="630">E690+E691</f>
        <v>0</v>
      </c>
      <c r="F689" s="35">
        <f t="shared" si="630"/>
        <v>0</v>
      </c>
      <c r="G689" s="36">
        <f t="shared" si="630"/>
        <v>0</v>
      </c>
      <c r="H689" s="37">
        <f t="shared" ref="H689" si="631">H690+H691</f>
        <v>0</v>
      </c>
      <c r="I689" s="37">
        <f t="shared" si="630"/>
        <v>0</v>
      </c>
      <c r="J689" s="35">
        <f t="shared" si="630"/>
        <v>0</v>
      </c>
      <c r="K689" s="35">
        <f t="shared" si="630"/>
        <v>0</v>
      </c>
      <c r="L689" s="35">
        <f t="shared" si="630"/>
        <v>0</v>
      </c>
      <c r="M689" s="88">
        <f t="shared" si="630"/>
        <v>0</v>
      </c>
      <c r="N689" s="128" t="s">
        <v>2</v>
      </c>
      <c r="O689" s="164"/>
    </row>
    <row r="690" spans="1:15" s="1" customFormat="1" ht="16.2" hidden="1" thickBot="1">
      <c r="A690" s="2"/>
      <c r="B690" s="134" t="s">
        <v>2</v>
      </c>
      <c r="C690" s="11" t="s">
        <v>3</v>
      </c>
      <c r="D690" s="28"/>
      <c r="E690" s="24"/>
      <c r="F690" s="7"/>
      <c r="G690" s="25"/>
      <c r="H690" s="16"/>
      <c r="I690" s="16"/>
      <c r="J690" s="7"/>
      <c r="K690" s="7"/>
      <c r="L690" s="7"/>
      <c r="M690" s="87"/>
      <c r="N690" s="129"/>
      <c r="O690" s="164"/>
    </row>
    <row r="691" spans="1:15" s="1" customFormat="1" ht="27" hidden="1" thickBot="1">
      <c r="A691" s="2"/>
      <c r="B691" s="134" t="s">
        <v>2</v>
      </c>
      <c r="C691" s="12" t="s">
        <v>5</v>
      </c>
      <c r="D691" s="29"/>
      <c r="E691" s="26"/>
      <c r="F691" s="8"/>
      <c r="G691" s="27"/>
      <c r="H691" s="17"/>
      <c r="I691" s="17"/>
      <c r="J691" s="8"/>
      <c r="K691" s="8"/>
      <c r="L691" s="8"/>
      <c r="M691" s="89"/>
      <c r="N691" s="130"/>
      <c r="O691" s="167"/>
    </row>
    <row r="692" spans="1:15" ht="20.399999999999999" customHeight="1">
      <c r="B692" s="136"/>
      <c r="C692" s="194" t="s">
        <v>64</v>
      </c>
      <c r="D692" s="194"/>
      <c r="E692" s="194"/>
      <c r="F692" s="194"/>
      <c r="G692" s="194"/>
      <c r="H692" s="194"/>
      <c r="I692" s="194"/>
      <c r="J692" s="194"/>
      <c r="K692" s="194"/>
      <c r="L692" s="194"/>
      <c r="M692" s="194"/>
      <c r="N692" s="194"/>
      <c r="O692" s="195"/>
    </row>
    <row r="693" spans="1:15" ht="21" customHeight="1">
      <c r="B693" s="136"/>
      <c r="C693" s="198" t="s">
        <v>33</v>
      </c>
      <c r="D693" s="198"/>
      <c r="E693" s="198"/>
      <c r="F693" s="198"/>
      <c r="G693" s="198"/>
      <c r="H693" s="198"/>
      <c r="I693" s="198"/>
      <c r="J693" s="198"/>
      <c r="K693" s="198"/>
      <c r="L693" s="198"/>
      <c r="M693" s="198"/>
      <c r="N693" s="198"/>
      <c r="O693" s="199"/>
    </row>
    <row r="694" spans="1:15" ht="45.6" customHeight="1">
      <c r="B694" s="136"/>
      <c r="C694" s="199" t="s">
        <v>94</v>
      </c>
      <c r="D694" s="199"/>
      <c r="E694" s="199"/>
      <c r="F694" s="199"/>
      <c r="G694" s="199"/>
      <c r="H694" s="199"/>
      <c r="I694" s="199"/>
      <c r="J694" s="199"/>
      <c r="K694" s="199"/>
      <c r="L694" s="199"/>
      <c r="M694" s="199"/>
      <c r="N694" s="199"/>
      <c r="O694" s="199"/>
    </row>
  </sheetData>
  <sheetProtection autoFilter="0"/>
  <autoFilter xmlns:x14="http://schemas.microsoft.com/office/spreadsheetml/2009/9/main" ref="A6:O694" xr:uid="{5D46C7C2-763B-4796-8426-F8EB90440E98}">
    <filterColumn colId="1">
      <filters blank="1"/>
    </filterColumn>
    <filterColumn colId="2">
      <filters blank="1">
        <mc:AlternateContent xmlns:mc="http://schemas.openxmlformats.org/markup-compatibility/2006">
          <mc:Choice Requires="x14">
            <x14:filter val="08. Sabiedrības integrācijas fonds"/>
            <x14:filter val="13. Finanšu ministrija"/>
            <x14:filter val="18. Labklājības ministrija"/>
            <x14:filter val="29.Veselības ministrija"/>
            <x14:filter val="Aprūpētāji/ Formālie aprūpētāji _x000a_Nodrošināt pietiekamu darbinieku skaitu un  konkurētspējīgu atalgojumu"/>
            <x14:filter val="Aprūpētāji/ Formālie aprūpētāji _x000a_Nodrošināt viegli uztveramu, vienotu rīcības algoritmu risku iestāšanās gadījumos izmantošanu aprūpes procesā **"/>
            <x14:filter val="Aprūpētāji/ Formālie aprūpētāji _x000a_Paaugstināt aprūpē iesaistītā personāla  kompetenci (aprūpētāju/ māsu palīgu/medicīnas māsu)"/>
            <x14:filter val="Aprūpētāji/ Formālie aprūpētāji _x000a_Uzlabot kvalifikācijas celšanas pasākumu atbilstību sociālo pakalpojumu sniegšanas vajadzībām"/>
            <x14:filter val="Aprūpētāji/ Formālie aprūpētāji _x000a_Veicināt atbalsta pieejamību sociālo pakalpojumu sniedzēju darbiniekiem **"/>
            <x14:filter val="Aprūpētāji/ Formālie aprūpētāji _x000a_Veicināt labās prakses piemēru izplatīšanu un popularizēšanu **"/>
            <x14:filter val="Aprūpētāji/ Neformālie aprūpētāji _x000a_Ieviest atbalsta sistēmu neformālajiem aprūpētājiem"/>
            <x14:filter val="Aprūpētāji/ Neformālie aprūpētāji _x000a_Veicināt brīvprātīgā darba attīstību ilgtermiņa aprūpē **"/>
            <x14:filter val="Aprūpētāji/ Neformālie aprūpētāji _x000a_Veicināt darba devēju izpratni par iekļaujošu darba apstākļu ieviešanu/nozīmi, īpaši situācijās, kad darbiniekam jāaprūpē pilngadīga persona ģimenes loceklis **"/>
            <x14:filter val="Atsevišķiem pasākumiem šobrīd nav  iespējams izdalīt konkrētu finansējumu, jo to īstenošana izriet no lielāka pasākuma. Šādi pasākumi tabulā tiek atzīmēti ar * atzīmi un aprēķinā iekļauts 0 finansējums."/>
            <x14:filter val="Eiropas Savienības politiku instrumentu un pārējās ārvalstu finanšu palīdzības līdzfinansēto projektu un pasākumu īstenošana"/>
            <x14:filter val="Harmonizēt sociālo pakalpojumu jomā lietojamos terminus ar ES normatīvos iekļautajiem terminiem un to definīcijām **"/>
            <x14:filter val="Ieviest jaunus sociālo pakalpojumu apmaksas modeļus**"/>
            <x14:filter val="Ilgtermiņa aprūpes pārvaldība, uzraudzība un ziņošana un digitālie risinājumi _x000a_Uzlabot sociālo pakalpojumu sniegšanas un darbinieku  resursu pieejamības plānošanas sistēmas *"/>
            <x14:filter val="Ilgtermiņa aprūpes pārvaldība, uzraudzība un ziņošana un digitālie risinājumi_x000a_Izveidot nacionālo ilgtermiņa aprūpes  kontaktpunktu **"/>
            <x14:filter val="Ilgtermiņa aprūpes pārvaldība, uzraudzība un ziņošana un digitālie risinājumi_x000a_Uzlabot informācijas apriti starp speciālistiem un resoriem **"/>
            <x14:filter val="Ilgtermiņa aprūpes pārvaldība, uzraudzība un ziņošana un digitālie risinājumi_x000a_Veicināt digitālo risinājumu izmantošanu pakalpojumu sniedzēju darba organizācijā (pārvaldība, uzraudzība, plānošana, izpilde) **"/>
            <x14:filter val="Ilgtermiņa aprūpes pārvaldība, uzraudzība un ziņošana un digitālie risinājumi_x000a_Veicināt Eiropas “Zaļā kursa” principu piemērošanu sociālo pakalpojumu sniedzēju institūcijās **"/>
            <x14:filter val="Ilgtermiņa aprūpes pārvaldība, uzraudzība un ziņošana un digitālie risinājumi*_x000a_Paplašināt  digitālos rīku izmantošanu  aprūpes procesa plānošanā un uzraudzībā"/>
            <x14:filter val="Informatīvi Sadalījumā pa budžeta resoriem"/>
            <x14:filter val="Izveidot sociālo pakalpojumu sniedzēju infrastruktūras sakārtošanas finansēšanas programmas"/>
            <x14:filter val="Izvērtēt sociālo pakalpojumu samaksas kārtību"/>
            <x14:filter val="Jautājums par papildu valsts budžeta līdzekļu piešķiršanu Plānā noteikto pasākumu nodrošināšanai turpmākajiem gadiem ir izskatāms Ministru kabinetā likumprojekta &quot;likumprojektam “Par valsts budžetu 2025. gadam un budžeta ietvaru 2025., 2026. un 2027. gadam&quot;  sagatavošanas un izskatīšanas procesā kopā ar visu ministriju un centrālo valsts iestāžu iesniegtajiem prioritāro pasākumu pieteikumiem atbilstoši valsts budžeta finansiālajām iespējām."/>
            <x14:filter val="Nodrošināt klientu pašaprūpes spējām un objektīvajām vajadzībām atbilstošus sociālos pakalpojumus *"/>
            <x14:filter val="Nodrošināt minimālo sociālo pakalpojumu grozu un tā ietvaros ilgtermiņa aprūpes pakalpojumu pieejamību pašvaldībā"/>
            <x14:filter val="Nodrošināt veselības un sociālās aprūpes pakalpojumu integritāti ilgtermiņa aprūpes pakalpojumos"/>
            <x14:filter val="Paplašināt inovatīvas pieejas  aprūpes pakalpojumos, tai skaitā pielietojot tehnoloģiskos risinājumus"/>
            <x14:filter val="Pasākums tiek veikts iestādes administratīvās kapacitātes ietvaros. Šādi pasākumi tabulā tiek atzīmēti ar ** atzīmi un aprēķinā izadlīt finansējumu šī pasākuma īstenošanai nav iespējams."/>
            <x14:filter val="Pašvaldību budžets"/>
            <x14:filter val="Pārskatīt ilgtermiņa aprūpes pakalpojumu nodrošināšanas  procesus  regulējošos normatīvos  aktus **"/>
            <x14:filter val="Pilnveidot pakalpojumu  kvalitātes novērtēšanu un nodrošināt to ievērošanas uzraudzību **"/>
            <x14:filter val="Rīcības plānā iekļauto uzdevumu īstenošanai nepieciešamais valsts un pašvaldību budžeta finansējums (euro)"/>
            <x14:filter val="Uzlabot personu ar GRT patstāvīgās dzīves iespējas"/>
            <x14:filter val="Uzlabot tehnisko palīglīdzekļu un tehnoloģiju nodrošinājumu (funkcionālās gultas, pacēlāji, slīdpalagi, slīddēļi, vertikalizatori u.c.) aprūpes institūcijās"/>
            <x14:filter val="Uzlabot tehnisko palīglīdzekļu, digitālo un tehnoloģisko risinājumu pieejamību"/>
            <x14:filter val="valsts pamatfunkciju īstenošana"/>
            <x14:filter val="Veicināt ģimeniskai videi pietuvināta pakalpojuma veidošanu pilngadīgām personām"/>
            <x14:filter val="Veicināt sabiedrības informēšanu un ilgtermiņa aprūpes speciālistu profesijas prestiža paaugstināšanu **"/>
            <x14:filter val="Vidēja termiņa budžeta ietvara likums, kopā, t.sk.:"/>
          </mc:Choice>
          <mc:Fallback>
            <filter val="08. Sabiedrības integrācijas fonds"/>
            <filter val="13. Finanšu ministrija"/>
            <filter val="18. Labklājības ministrija"/>
            <filter val="29.Veselības ministrija"/>
            <filter val="Aprūpētāji/ Formālie aprūpētāji _x000a_Nodrošināt pietiekamu darbinieku skaitu un  konkurētspējīgu atalgojumu"/>
            <filter val="Aprūpētāji/ Formālie aprūpētāji _x000a_Nodrošināt viegli uztveramu, vienotu rīcības algoritmu risku iestāšanās gadījumos izmantošanu aprūpes procesā **"/>
            <filter val="Aprūpētāji/ Formālie aprūpētāji _x000a_Paaugstināt aprūpē iesaistītā personāla  kompetenci (aprūpētāju/ māsu palīgu/medicīnas māsu)"/>
            <filter val="Aprūpētāji/ Formālie aprūpētāji _x000a_Uzlabot kvalifikācijas celšanas pasākumu atbilstību sociālo pakalpojumu sniegšanas vajadzībām"/>
            <filter val="Aprūpētāji/ Formālie aprūpētāji _x000a_Veicināt atbalsta pieejamību sociālo pakalpojumu sniedzēju darbiniekiem **"/>
            <filter val="Aprūpētāji/ Formālie aprūpētāji _x000a_Veicināt labās prakses piemēru izplatīšanu un popularizēšanu **"/>
            <filter val="Aprūpētāji/ Neformālie aprūpētāji _x000a_Ieviest atbalsta sistēmu neformālajiem aprūpētājiem"/>
            <filter val="Aprūpētāji/ Neformālie aprūpētāji _x000a_Veicināt brīvprātīgā darba attīstību ilgtermiņa aprūpē **"/>
            <filter val="Aprūpētāji/ Neformālie aprūpētāji _x000a_Veicināt darba devēju izpratni par iekļaujošu darba apstākļu ieviešanu/nozīmi, īpaši situācijās, kad darbiniekam jāaprūpē pilngadīga persona ģimenes loceklis **"/>
            <filter val="Atsevišķiem pasākumiem šobrīd nav  iespējams izdalīt konkrētu finansējumu, jo to īstenošana izriet no lielāka pasākuma. Šādi pasākumi tabulā tiek atzīmēti ar * atzīmi un aprēķinā iekļauts 0 finansējums."/>
            <filter val="Eiropas Savienības politiku instrumentu un pārējās ārvalstu finanšu palīdzības līdzfinansēto projektu un pasākumu īstenošana"/>
            <filter val="Harmonizēt sociālo pakalpojumu jomā lietojamos terminus ar ES normatīvos iekļautajiem terminiem un to definīcijām **"/>
            <filter val="Ieviest jaunus sociālo pakalpojumu apmaksas modeļus**"/>
            <filter val="Ilgtermiņa aprūpes pārvaldība, uzraudzība un ziņošana un digitālie risinājumi _x000a_Uzlabot sociālo pakalpojumu sniegšanas un darbinieku  resursu pieejamības plānošanas sistēmas *"/>
            <filter val="Ilgtermiņa aprūpes pārvaldība, uzraudzība un ziņošana un digitālie risinājumi_x000a_Izveidot nacionālo ilgtermiņa aprūpes  kontaktpunktu **"/>
            <filter val="Ilgtermiņa aprūpes pārvaldība, uzraudzība un ziņošana un digitālie risinājumi_x000a_Uzlabot informācijas apriti starp speciālistiem un resoriem **"/>
            <filter val="Ilgtermiņa aprūpes pārvaldība, uzraudzība un ziņošana un digitālie risinājumi_x000a_Veicināt digitālo risinājumu izmantošanu pakalpojumu sniedzēju darba organizācijā (pārvaldība, uzraudzība, plānošana, izpilde) **"/>
            <filter val="Ilgtermiņa aprūpes pārvaldība, uzraudzība un ziņošana un digitālie risinājumi_x000a_Veicināt Eiropas “Zaļā kursa” principu piemērošanu sociālo pakalpojumu sniedzēju institūcijās **"/>
            <filter val="Ilgtermiņa aprūpes pārvaldība, uzraudzība un ziņošana un digitālie risinājumi*_x000a_Paplašināt  digitālos rīku izmantošanu  aprūpes procesa plānošanā un uzraudzībā"/>
            <filter val="Informatīvi Sadalījumā pa budžeta resoriem"/>
            <filter val="Izveidot sociālo pakalpojumu sniedzēju infrastruktūras sakārtošanas finansēšanas programmas"/>
            <filter val="Izvērtēt sociālo pakalpojumu samaksas kārtību"/>
            <filter val="Nodrošināt klientu pašaprūpes spējām un objektīvajām vajadzībām atbilstošus sociālos pakalpojumus *"/>
            <filter val="Nodrošināt minimālo sociālo pakalpojumu grozu un tā ietvaros ilgtermiņa aprūpes pakalpojumu pieejamību pašvaldībā"/>
            <filter val="Nodrošināt veselības un sociālās aprūpes pakalpojumu integritāti ilgtermiņa aprūpes pakalpojumos"/>
            <filter val="Paplašināt inovatīvas pieejas  aprūpes pakalpojumos, tai skaitā pielietojot tehnoloģiskos risinājumus"/>
            <filter val="Pasākums tiek veikts iestādes administratīvās kapacitātes ietvaros. Šādi pasākumi tabulā tiek atzīmēti ar ** atzīmi un aprēķinā izadlīt finansējumu šī pasākuma īstenošanai nav iespējams."/>
            <filter val="Pašvaldību budžets"/>
            <filter val="Pārskatīt ilgtermiņa aprūpes pakalpojumu nodrošināšanas  procesus  regulējošos normatīvos  aktus **"/>
            <filter val="Pilnveidot pakalpojumu  kvalitātes novērtēšanu un nodrošināt to ievērošanas uzraudzību **"/>
            <filter val="Rīcības plānā iekļauto uzdevumu īstenošanai nepieciešamais valsts un pašvaldību budžeta finansējums (euro)"/>
            <filter val="Uzlabot personu ar GRT patstāvīgās dzīves iespējas"/>
            <filter val="Uzlabot tehnisko palīglīdzekļu un tehnoloģiju nodrošinājumu (funkcionālās gultas, pacēlāji, slīdpalagi, slīddēļi, vertikalizatori u.c.) aprūpes institūcijās"/>
            <filter val="Uzlabot tehnisko palīglīdzekļu, digitālo un tehnoloģisko risinājumu pieejamību"/>
            <filter val="valsts pamatfunkciju īstenošana"/>
            <filter val="Veicināt ģimeniskai videi pietuvināta pakalpojuma veidošanu pilngadīgām personām"/>
            <filter val="Veicināt sabiedrības informēšanu un ilgtermiņa aprūpes speciālistu profesijas prestiža paaugstināšanu **"/>
            <filter val="Vidēja termiņa budžeta ietvara likums, kopā, t.sk.:"/>
          </mc:Fallback>
        </mc:AlternateContent>
      </filters>
    </filterColumn>
  </autoFilter>
  <mergeCells count="57">
    <mergeCell ref="P509:T509"/>
    <mergeCell ref="P594:S597"/>
    <mergeCell ref="P619:T619"/>
    <mergeCell ref="P641:T641"/>
    <mergeCell ref="P236:T236"/>
    <mergeCell ref="P398:T398"/>
    <mergeCell ref="P399:T399"/>
    <mergeCell ref="P421:S421"/>
    <mergeCell ref="P507:T507"/>
    <mergeCell ref="P89:T89"/>
    <mergeCell ref="P155:U155"/>
    <mergeCell ref="P195:T195"/>
    <mergeCell ref="P221:T221"/>
    <mergeCell ref="C694:O694"/>
    <mergeCell ref="O560:O581"/>
    <mergeCell ref="O206:O227"/>
    <mergeCell ref="O228:O249"/>
    <mergeCell ref="O273:O294"/>
    <mergeCell ref="O295:O316"/>
    <mergeCell ref="O339:O360"/>
    <mergeCell ref="O383:O405"/>
    <mergeCell ref="O250:O272"/>
    <mergeCell ref="O317:O338"/>
    <mergeCell ref="O361:O382"/>
    <mergeCell ref="O406:O427"/>
    <mergeCell ref="C692:O692"/>
    <mergeCell ref="C263:C264"/>
    <mergeCell ref="C693:O693"/>
    <mergeCell ref="O450:O471"/>
    <mergeCell ref="O582:O603"/>
    <mergeCell ref="O604:O625"/>
    <mergeCell ref="O472:O493"/>
    <mergeCell ref="O516:O537"/>
    <mergeCell ref="O538:O559"/>
    <mergeCell ref="O428:O449"/>
    <mergeCell ref="O494:O515"/>
    <mergeCell ref="O670:O691"/>
    <mergeCell ref="O626:O647"/>
    <mergeCell ref="O648:O669"/>
    <mergeCell ref="C1:O1"/>
    <mergeCell ref="C2:O2"/>
    <mergeCell ref="C3:O3"/>
    <mergeCell ref="O7:O29"/>
    <mergeCell ref="O4:O5"/>
    <mergeCell ref="C4:C5"/>
    <mergeCell ref="E4:G4"/>
    <mergeCell ref="D4:D5"/>
    <mergeCell ref="N4:N5"/>
    <mergeCell ref="H4:M4"/>
    <mergeCell ref="O30:O51"/>
    <mergeCell ref="O96:O117"/>
    <mergeCell ref="O118:O139"/>
    <mergeCell ref="O140:O161"/>
    <mergeCell ref="O184:O205"/>
    <mergeCell ref="O52:O73"/>
    <mergeCell ref="O74:O95"/>
    <mergeCell ref="O162:O183"/>
  </mergeCells>
  <pageMargins left="0.31496062992125984" right="0.31496062992125984" top="0.98425196850393704" bottom="0.74803149606299213" header="0.31496062992125984" footer="0.31496062992125984"/>
  <pageSetup scale="45" orientation="landscape" r:id="rId1"/>
  <headerFooter>
    <oddFooter>&amp;A</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Pielikums</vt:lpstr>
      <vt:lpstr>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2024-10-25T10:34:05Z</dcterms:modified>
</cp:coreProperties>
</file>