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Budžeta_attīstības_nodaļa\IZDEVUMU_PARSKATISANA\2025\_INFO_ZINOJUMS\"/>
    </mc:Choice>
  </mc:AlternateContent>
  <xr:revisionPtr revIDLastSave="0" documentId="13_ncr:1_{6C8FE184-F79E-4826-BA3B-C60886EC1A58}" xr6:coauthVersionLast="47" xr6:coauthVersionMax="47" xr10:uidLastSave="{00000000-0000-0000-0000-000000000000}"/>
  <bookViews>
    <workbookView xWindow="-120" yWindow="-120" windowWidth="29040" windowHeight="15720" xr2:uid="{A6E615DD-4DFB-443C-AF99-65F7EAAA15CE}"/>
  </bookViews>
  <sheets>
    <sheet name="6. pielikums" sheetId="1" r:id="rId1"/>
  </sheets>
  <externalReferences>
    <externalReference r:id="rId2"/>
    <externalReference r:id="rId3"/>
  </externalReferences>
  <definedNames>
    <definedName name="CIQWBGuid" hidden="1">"EBRD_Biogas_scope_v1_LK.xlsx"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"08/13/2020 11:05:50"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T13l6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" i="1" l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9" i="1"/>
  <c r="A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8" i="1"/>
  <c r="F37" i="1"/>
  <c r="E37" i="1"/>
  <c r="D37" i="1"/>
  <c r="C37" i="1"/>
  <c r="F36" i="1"/>
  <c r="E36" i="1"/>
  <c r="D36" i="1"/>
  <c r="C36" i="1"/>
  <c r="F34" i="1"/>
  <c r="E34" i="1"/>
  <c r="D34" i="1"/>
  <c r="C34" i="1"/>
  <c r="F33" i="1"/>
  <c r="E33" i="1"/>
  <c r="D33" i="1"/>
  <c r="C33" i="1"/>
  <c r="F32" i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C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7" i="1"/>
  <c r="E7" i="1"/>
  <c r="D7" i="1"/>
  <c r="C7" i="1"/>
  <c r="D40" i="1" l="1"/>
  <c r="C40" i="1"/>
  <c r="E40" i="1"/>
  <c r="F40" i="1"/>
</calcChain>
</file>

<file path=xl/sharedStrings.xml><?xml version="1.0" encoding="utf-8"?>
<sst xmlns="http://schemas.openxmlformats.org/spreadsheetml/2006/main" count="41" uniqueCount="41">
  <si>
    <t>Valsts prezidenta kanceleja</t>
  </si>
  <si>
    <t>Saeima (Saeimas ēku pārbūves un restaurācijas izdevumi)</t>
  </si>
  <si>
    <t>Ministru kabinets</t>
  </si>
  <si>
    <t>Tiesībsarga birojs</t>
  </si>
  <si>
    <t>Sabiedrības integrācijas fonds</t>
  </si>
  <si>
    <t>Aizsardzības ministrija</t>
  </si>
  <si>
    <t>Ārlietu ministrija</t>
  </si>
  <si>
    <t>Ekonomikas ministrija</t>
  </si>
  <si>
    <t>Ekonomikas ministrija (Konkurences padome)</t>
  </si>
  <si>
    <t>Finanšu ministrija</t>
  </si>
  <si>
    <t>Iekšlietu ministrija</t>
  </si>
  <si>
    <t>Izglītības un zinātnes ministrija</t>
  </si>
  <si>
    <t>Zemkopības ministrija (tai skaitā Meža attīstības fonda, Medību saimniecības attīstības fonda un Zivju fonda projekti 50% finansējums)</t>
  </si>
  <si>
    <t>Satiksmes ministrija</t>
  </si>
  <si>
    <t>Labklājības ministrija</t>
  </si>
  <si>
    <t>Tieslietu ministrija</t>
  </si>
  <si>
    <t>Tieslietu ministrija (Datu valsts inspekcija)</t>
  </si>
  <si>
    <t>Klimata un enerģētikas ministrija</t>
  </si>
  <si>
    <t xml:space="preserve">Viedās administrācijas un reģionālās attīstības ministrija </t>
  </si>
  <si>
    <t>Kultūras ministrija (tai skaitā Valsts kultūrkapitāla fonda bāzes finansējuma saglabāšana 2025. gada līmenī)</t>
  </si>
  <si>
    <t>Augstākā tiesa</t>
  </si>
  <si>
    <t>Veselības ministrija</t>
  </si>
  <si>
    <t>Satversmes tiesa</t>
  </si>
  <si>
    <t>Prokuratūra</t>
  </si>
  <si>
    <t>Centrālā vēlēšanu komisija</t>
  </si>
  <si>
    <t>Sabiedriskie elektroniskie plašsaziņas līdzekļi</t>
  </si>
  <si>
    <t>Radio un televīzijas regulators</t>
  </si>
  <si>
    <t>Gadskārtējā valsts budžeta izpildes procesā pārdalāmais finansējums</t>
  </si>
  <si>
    <t xml:space="preserve">Paredzētie līdzekļi atlīdzības palielināšanai tiešās valsts pārvaldes iestādēm (horizontālā prioritāte) </t>
  </si>
  <si>
    <t>Vēlēto amatpersonu atalgojuma sistēmas pārskatīšana (algu iesaldēšana)</t>
  </si>
  <si>
    <t>KOPĀ:</t>
  </si>
  <si>
    <t>Precizēta nodokļu reformas ietekmes kompensācija</t>
  </si>
  <si>
    <t>Informatīvajam ziņojumam "Par valsts pamatbudžeta un valsts speciālā budžeta bāzi un izdevumu pārskatīšanas rezultātiem 2026., 2027., 2028. un 2029. gadam"</t>
  </si>
  <si>
    <r>
      <t xml:space="preserve">Izdevumu samazinājuma kopsavilkums, </t>
    </r>
    <r>
      <rPr>
        <b/>
        <i/>
        <sz val="14"/>
        <color theme="1"/>
        <rFont val="Times New Roman"/>
        <family val="1"/>
        <charset val="186"/>
      </rPr>
      <t>euro</t>
    </r>
  </si>
  <si>
    <t>Korupcijas novēršanas un apkarošanas birojs  (t.sk. Politisko organizāciju (partiju) finansēšanas likuma grozījumi)</t>
  </si>
  <si>
    <t>Labklājības ministrija – SB</t>
  </si>
  <si>
    <t>Vītola, 25732964</t>
  </si>
  <si>
    <t>Sandra.Vitola@fm.gov.lv</t>
  </si>
  <si>
    <t xml:space="preserve">Finanšu ministrs     </t>
  </si>
  <si>
    <t>A. Ašeradens</t>
  </si>
  <si>
    <t>6.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</si>
</sst>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C9E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3" fontId="2" fillId="0" borderId="2" xfId="1" applyNumberFormat="1" applyFont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3" fontId="2" fillId="0" borderId="2" xfId="1" applyNumberFormat="1" applyFont="1" applyFill="1" applyBorder="1" applyAlignment="1">
      <alignment horizontal="right" vertical="center"/>
    </xf>
    <xf numFmtId="164" fontId="5" fillId="0" borderId="0" xfId="1" applyNumberFormat="1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 wrapText="1"/>
    </xf>
    <xf numFmtId="0" fontId="3" fillId="3" borderId="2" xfId="0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horizontal="left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10" fillId="0" borderId="0" xfId="2" applyFont="1" applyAlignment="1">
      <alignment horizontal="center"/>
    </xf>
    <xf numFmtId="0" fontId="6" fillId="0" borderId="0" xfId="0" applyFont="1" applyAlignment="1">
      <alignment horizontal="left" vertical="center"/>
    </xf>
  </cellXfs>
  <cellStyles count="3">
    <cellStyle name="Normal" xfId="0" builtinId="0"/>
    <cellStyle name="Normal 2 4" xfId="2" xr:uid="{3C4180BF-D13B-4347-A044-EEFA25B8BD62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Bud&#382;eta_att&#299;st&#299;bas_noda&#316;a\BUDZETI\BUDZETS_2026\6._Papildu%20finans&#275;juma_piepras&#299;jumi\Papildu%20finans&#275;juma%20piepras&#299;jumi_final.xlsx" TargetMode="External"/><Relationship Id="rId1" Type="http://schemas.openxmlformats.org/officeDocument/2006/relationships/externalLinkPath" Target="/Bud&#382;eta_att&#299;st&#299;bas_noda&#316;a/BUDZETI/BUDZETS_2026/6._Papildu%20finans&#275;juma_piepras&#299;jumi/Papildu%20finans&#275;juma%20piepras&#299;jumi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d-truba\AppData\Local\Microsoft\Windows\INetCache\Content.Outlook\J10C373J\Izdevumu_samazin&#257;jums_apkopojums_11.07.xlsx" TargetMode="External"/><Relationship Id="rId1" Type="http://schemas.openxmlformats.org/officeDocument/2006/relationships/externalLinkPath" Target="file:///C:\Users\bd-truba\AppData\Local\Microsoft\Windows\INetCache\Content.Outlook\J10C373J\Izdevumu_samazin&#257;jums_apkopojums_11.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ZZS pasakumi"/>
      <sheetName val="JV pasākumi"/>
      <sheetName val="Scenāriji"/>
      <sheetName val="Papildu pieprasijumi"/>
      <sheetName val="Kopsavilkums"/>
      <sheetName val="Papildu pasakumi"/>
      <sheetName val="Apkopojums"/>
      <sheetName val="Kopsavilkums_2 (2)"/>
      <sheetName val="Kopsavilkums_2"/>
      <sheetName val="Scenāriji (2)"/>
      <sheetName val="Scenārijs (I)"/>
      <sheetName val="Scenārijs (II)"/>
      <sheetName val="Scenārijs (III)"/>
      <sheetName val="Neatbalstītie"/>
      <sheetName val="Fiskāli neitrālie"/>
    </sheetNames>
    <sheetDataSet>
      <sheetData sheetId="0"/>
      <sheetData sheetId="1"/>
      <sheetData sheetId="2"/>
      <sheetData sheetId="3"/>
      <sheetData sheetId="4"/>
      <sheetData sheetId="5"/>
      <sheetData sheetId="6">
        <row r="27">
          <cell r="F27">
            <v>1271839</v>
          </cell>
          <cell r="G27">
            <v>1271839</v>
          </cell>
          <cell r="H27">
            <v>1271839</v>
          </cell>
          <cell r="I27">
            <v>1271839</v>
          </cell>
        </row>
        <row r="47">
          <cell r="F47">
            <v>1276469</v>
          </cell>
          <cell r="G47">
            <v>516700</v>
          </cell>
          <cell r="H47">
            <v>516700</v>
          </cell>
          <cell r="I47">
            <v>516700</v>
          </cell>
        </row>
        <row r="56">
          <cell r="F56">
            <v>223898</v>
          </cell>
          <cell r="G56">
            <v>223898</v>
          </cell>
          <cell r="H56">
            <v>223898</v>
          </cell>
          <cell r="I56">
            <v>223898</v>
          </cell>
        </row>
        <row r="66">
          <cell r="F66">
            <v>439199</v>
          </cell>
          <cell r="G66">
            <v>439199</v>
          </cell>
          <cell r="H66">
            <v>439199</v>
          </cell>
          <cell r="I66">
            <v>439199</v>
          </cell>
        </row>
        <row r="80">
          <cell r="F80">
            <v>3836047</v>
          </cell>
          <cell r="G80">
            <v>3836047</v>
          </cell>
          <cell r="H80">
            <v>3836047</v>
          </cell>
          <cell r="I80">
            <v>3529804</v>
          </cell>
        </row>
        <row r="101">
          <cell r="F101">
            <v>9552158</v>
          </cell>
          <cell r="G101">
            <v>9552158</v>
          </cell>
          <cell r="H101">
            <v>9552158</v>
          </cell>
          <cell r="I101">
            <v>9552158</v>
          </cell>
        </row>
        <row r="125">
          <cell r="F125">
            <v>17108350</v>
          </cell>
          <cell r="G125">
            <v>17108350</v>
          </cell>
          <cell r="H125">
            <v>17108350</v>
          </cell>
          <cell r="I125">
            <v>17108350</v>
          </cell>
        </row>
        <row r="185">
          <cell r="F185">
            <v>521275</v>
          </cell>
          <cell r="G185">
            <v>521275</v>
          </cell>
          <cell r="H185">
            <v>521275</v>
          </cell>
          <cell r="I185">
            <v>521275</v>
          </cell>
        </row>
        <row r="201">
          <cell r="F201">
            <v>817384</v>
          </cell>
          <cell r="G201">
            <v>905188</v>
          </cell>
          <cell r="H201">
            <v>905188</v>
          </cell>
          <cell r="I201">
            <v>905188</v>
          </cell>
        </row>
        <row r="216">
          <cell r="F216">
            <v>7480372.5379999997</v>
          </cell>
          <cell r="G216">
            <v>7480372.5379999997</v>
          </cell>
          <cell r="H216">
            <v>7480372.5379999997</v>
          </cell>
          <cell r="I216">
            <v>7480372.5379999997</v>
          </cell>
        </row>
        <row r="263">
          <cell r="F263">
            <v>3900000</v>
          </cell>
          <cell r="G263">
            <v>3904536</v>
          </cell>
          <cell r="H263">
            <v>3909234</v>
          </cell>
          <cell r="I263">
            <v>3914098</v>
          </cell>
        </row>
        <row r="280">
          <cell r="F280">
            <v>2027999</v>
          </cell>
          <cell r="G280">
            <v>538483</v>
          </cell>
          <cell r="H280">
            <v>538483</v>
          </cell>
          <cell r="I280">
            <v>538483</v>
          </cell>
        </row>
        <row r="299">
          <cell r="F299">
            <v>587143</v>
          </cell>
          <cell r="G299">
            <v>587143</v>
          </cell>
          <cell r="H299">
            <v>587143</v>
          </cell>
          <cell r="I299">
            <v>587143</v>
          </cell>
        </row>
        <row r="305">
          <cell r="F305">
            <v>27413480</v>
          </cell>
          <cell r="G305">
            <v>6735433</v>
          </cell>
          <cell r="H305">
            <v>6735433</v>
          </cell>
          <cell r="I305">
            <v>6735433</v>
          </cell>
        </row>
        <row r="327">
          <cell r="F327">
            <v>2492977</v>
          </cell>
          <cell r="G327">
            <v>2492977</v>
          </cell>
          <cell r="H327">
            <v>2492977</v>
          </cell>
          <cell r="I327">
            <v>2492977</v>
          </cell>
        </row>
        <row r="333">
          <cell r="F333">
            <v>3535291</v>
          </cell>
          <cell r="G333">
            <v>3535291</v>
          </cell>
          <cell r="H333">
            <v>3535291</v>
          </cell>
          <cell r="I333">
            <v>3535291</v>
          </cell>
        </row>
        <row r="385">
          <cell r="F385">
            <v>3014171</v>
          </cell>
          <cell r="G385">
            <v>4187735</v>
          </cell>
          <cell r="H385">
            <v>4496723</v>
          </cell>
          <cell r="I385">
            <v>4670723</v>
          </cell>
        </row>
        <row r="399">
          <cell r="F399">
            <v>4596501</v>
          </cell>
          <cell r="G399">
            <v>4596501</v>
          </cell>
          <cell r="H399">
            <v>4596501</v>
          </cell>
          <cell r="I399">
            <v>4596501</v>
          </cell>
        </row>
        <row r="434">
          <cell r="F434">
            <v>7642495</v>
          </cell>
          <cell r="G434">
            <v>7642495</v>
          </cell>
          <cell r="H434">
            <v>8642495</v>
          </cell>
          <cell r="I434">
            <v>8642495</v>
          </cell>
        </row>
        <row r="440">
          <cell r="F440">
            <v>161278</v>
          </cell>
          <cell r="G440">
            <v>0</v>
          </cell>
          <cell r="H440">
            <v>0</v>
          </cell>
          <cell r="I440">
            <v>0</v>
          </cell>
        </row>
        <row r="444">
          <cell r="F444">
            <v>204893</v>
          </cell>
          <cell r="G444">
            <v>204893</v>
          </cell>
          <cell r="H444">
            <v>204893</v>
          </cell>
          <cell r="I444">
            <v>204893</v>
          </cell>
        </row>
        <row r="447">
          <cell r="F447">
            <v>30000</v>
          </cell>
          <cell r="G447">
            <v>30000</v>
          </cell>
          <cell r="H447">
            <v>30000</v>
          </cell>
          <cell r="I447">
            <v>30000</v>
          </cell>
        </row>
        <row r="450">
          <cell r="F450">
            <v>116607</v>
          </cell>
          <cell r="G450">
            <v>116607</v>
          </cell>
          <cell r="H450">
            <v>116607</v>
          </cell>
          <cell r="I450">
            <v>116607</v>
          </cell>
        </row>
        <row r="453">
          <cell r="F453">
            <v>150000</v>
          </cell>
          <cell r="G453">
            <v>150000</v>
          </cell>
          <cell r="H453">
            <v>500000</v>
          </cell>
          <cell r="I453">
            <v>500000</v>
          </cell>
        </row>
        <row r="457">
          <cell r="F457">
            <v>20000</v>
          </cell>
          <cell r="G457">
            <v>0</v>
          </cell>
          <cell r="H457">
            <v>0</v>
          </cell>
          <cell r="I457">
            <v>0</v>
          </cell>
        </row>
        <row r="460">
          <cell r="F460">
            <v>25000</v>
          </cell>
          <cell r="G460">
            <v>25000</v>
          </cell>
          <cell r="H460">
            <v>25000</v>
          </cell>
          <cell r="I460">
            <v>25000</v>
          </cell>
        </row>
        <row r="468">
          <cell r="F468">
            <v>2100</v>
          </cell>
          <cell r="G468">
            <v>2100</v>
          </cell>
          <cell r="H468">
            <v>2100</v>
          </cell>
          <cell r="I468">
            <v>2100</v>
          </cell>
        </row>
        <row r="471">
          <cell r="F471">
            <v>15000</v>
          </cell>
        </row>
        <row r="476">
          <cell r="F476">
            <v>352000</v>
          </cell>
          <cell r="G476">
            <v>0</v>
          </cell>
          <cell r="H476">
            <v>0</v>
          </cell>
          <cell r="I476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Īsais_2026_2027_2028 (2)"/>
      <sheetName val="Īsais_2026_2027_2028"/>
      <sheetName val="Ieņēmumu pasākumi"/>
      <sheetName val="Grafiks"/>
      <sheetName val="grafiki"/>
      <sheetName val="Kopsavilkums"/>
      <sheetName val="Apkopojums (2)"/>
      <sheetName val="Apkopojums"/>
      <sheetName val="EKK_kopsavilkums"/>
      <sheetName val="Novērtējums"/>
      <sheetName val="Algas_Vkanc"/>
      <sheetName val="Piemaksas_Prēmijas_Virsstundas"/>
      <sheetName val="Komunikatori"/>
      <sheetName val="piemaksas"/>
      <sheetName val="fondi"/>
      <sheetName val="Kompensācijas izmaiņ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7">
          <cell r="F7">
            <v>19280991</v>
          </cell>
        </row>
        <row r="469">
          <cell r="G469">
            <v>0</v>
          </cell>
          <cell r="H469">
            <v>0</v>
          </cell>
          <cell r="I469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24EE-664E-470B-BF33-8DE8718619AF}">
  <sheetPr>
    <tabColor theme="3" tint="0.499984740745262"/>
    <pageSetUpPr fitToPage="1"/>
  </sheetPr>
  <dimension ref="A1:L47"/>
  <sheetViews>
    <sheetView tabSelected="1" topLeftCell="A11" zoomScale="90" zoomScaleNormal="90" workbookViewId="0">
      <selection activeCell="A7" sqref="A7"/>
    </sheetView>
  </sheetViews>
  <sheetFormatPr defaultColWidth="8.375" defaultRowHeight="15" x14ac:dyDescent="0.25"/>
  <cols>
    <col min="1" max="1" width="8.375" style="1"/>
    <col min="2" max="2" width="62.875" style="1" customWidth="1"/>
    <col min="3" max="3" width="15.625" style="1" customWidth="1"/>
    <col min="4" max="6" width="14.875" style="1" customWidth="1"/>
    <col min="7" max="7" width="9.875" style="1" customWidth="1"/>
    <col min="8" max="8" width="9.625" style="1" customWidth="1"/>
    <col min="9" max="14" width="8.375" style="1" customWidth="1"/>
    <col min="15" max="16384" width="8.375" style="1"/>
  </cols>
  <sheetData>
    <row r="1" spans="1:6" x14ac:dyDescent="0.25">
      <c r="B1" s="10"/>
      <c r="C1" s="10"/>
      <c r="D1" s="10"/>
      <c r="E1" s="10"/>
      <c r="F1" s="9" t="s">
        <v>40</v>
      </c>
    </row>
    <row r="2" spans="1:6" x14ac:dyDescent="0.25">
      <c r="B2" s="20" t="s">
        <v>32</v>
      </c>
      <c r="C2" s="20"/>
      <c r="D2" s="20"/>
      <c r="E2" s="20"/>
      <c r="F2" s="20"/>
    </row>
    <row r="3" spans="1:6" x14ac:dyDescent="0.25">
      <c r="B3" s="11"/>
      <c r="C3" s="11"/>
      <c r="D3" s="11"/>
      <c r="E3" s="11"/>
      <c r="F3" s="11"/>
    </row>
    <row r="4" spans="1:6" ht="18.75" x14ac:dyDescent="0.25">
      <c r="B4" s="19" t="s">
        <v>33</v>
      </c>
      <c r="C4" s="19"/>
      <c r="D4" s="19"/>
      <c r="E4" s="19"/>
      <c r="F4" s="19"/>
    </row>
    <row r="5" spans="1:6" ht="18.75" x14ac:dyDescent="0.25">
      <c r="B5" s="17"/>
      <c r="C5" s="17"/>
      <c r="D5" s="17"/>
      <c r="E5" s="17"/>
      <c r="F5" s="17"/>
    </row>
    <row r="6" spans="1:6" ht="15.95" customHeight="1" x14ac:dyDescent="0.25">
      <c r="A6" s="21"/>
      <c r="B6" s="18"/>
      <c r="C6" s="12">
        <v>2026</v>
      </c>
      <c r="D6" s="12">
        <v>2027</v>
      </c>
      <c r="E6" s="12">
        <v>2028</v>
      </c>
      <c r="F6" s="12">
        <v>2029</v>
      </c>
    </row>
    <row r="7" spans="1:6" x14ac:dyDescent="0.25">
      <c r="A7" s="22">
        <v>1</v>
      </c>
      <c r="B7" s="2" t="s">
        <v>0</v>
      </c>
      <c r="C7" s="3">
        <f>[1]Apkopojums!F476</f>
        <v>352000</v>
      </c>
      <c r="D7" s="3">
        <f>[1]Apkopojums!G476</f>
        <v>0</v>
      </c>
      <c r="E7" s="3">
        <f>[1]Apkopojums!H476</f>
        <v>0</v>
      </c>
      <c r="F7" s="3">
        <f>[1]Apkopojums!I476</f>
        <v>0</v>
      </c>
    </row>
    <row r="8" spans="1:6" x14ac:dyDescent="0.25">
      <c r="A8" s="22">
        <f>A7+1</f>
        <v>2</v>
      </c>
      <c r="B8" s="2" t="s">
        <v>1</v>
      </c>
      <c r="C8" s="4">
        <v>77764</v>
      </c>
      <c r="D8" s="4">
        <v>1972041</v>
      </c>
      <c r="E8" s="4">
        <v>3210753</v>
      </c>
      <c r="F8" s="4">
        <v>3351792</v>
      </c>
    </row>
    <row r="9" spans="1:6" x14ac:dyDescent="0.25">
      <c r="A9" s="22">
        <f t="shared" ref="A9:A39" si="0">A8+1</f>
        <v>3</v>
      </c>
      <c r="B9" s="5" t="s">
        <v>2</v>
      </c>
      <c r="C9" s="3">
        <f>[1]Apkopojums!F27</f>
        <v>1271839</v>
      </c>
      <c r="D9" s="3">
        <f>[1]Apkopojums!G27</f>
        <v>1271839</v>
      </c>
      <c r="E9" s="3">
        <f>[1]Apkopojums!H27</f>
        <v>1271839</v>
      </c>
      <c r="F9" s="3">
        <f>[1]Apkopojums!I27</f>
        <v>1271839</v>
      </c>
    </row>
    <row r="10" spans="1:6" ht="30" x14ac:dyDescent="0.25">
      <c r="A10" s="22">
        <f t="shared" si="0"/>
        <v>4</v>
      </c>
      <c r="B10" s="5" t="s">
        <v>34</v>
      </c>
      <c r="C10" s="3">
        <f>[1]Apkopojums!F47</f>
        <v>1276469</v>
      </c>
      <c r="D10" s="3">
        <f>[1]Apkopojums!G47</f>
        <v>516700</v>
      </c>
      <c r="E10" s="3">
        <f>[1]Apkopojums!H47</f>
        <v>516700</v>
      </c>
      <c r="F10" s="3">
        <f>[1]Apkopojums!I47</f>
        <v>516700</v>
      </c>
    </row>
    <row r="11" spans="1:6" x14ac:dyDescent="0.25">
      <c r="A11" s="22">
        <f t="shared" si="0"/>
        <v>5</v>
      </c>
      <c r="B11" s="5" t="s">
        <v>3</v>
      </c>
      <c r="C11" s="3">
        <f>[1]Apkopojums!F440</f>
        <v>161278</v>
      </c>
      <c r="D11" s="3">
        <f>[1]Apkopojums!G440</f>
        <v>0</v>
      </c>
      <c r="E11" s="3">
        <f>[1]Apkopojums!H440</f>
        <v>0</v>
      </c>
      <c r="F11" s="3">
        <f>[1]Apkopojums!I440</f>
        <v>0</v>
      </c>
    </row>
    <row r="12" spans="1:6" x14ac:dyDescent="0.25">
      <c r="A12" s="22">
        <f t="shared" si="0"/>
        <v>6</v>
      </c>
      <c r="B12" s="5" t="s">
        <v>4</v>
      </c>
      <c r="C12" s="3">
        <f>[1]Apkopojums!F56</f>
        <v>223898</v>
      </c>
      <c r="D12" s="3">
        <f>[1]Apkopojums!G56</f>
        <v>223898</v>
      </c>
      <c r="E12" s="3">
        <f>[1]Apkopojums!H56</f>
        <v>223898</v>
      </c>
      <c r="F12" s="3">
        <f>[1]Apkopojums!I56</f>
        <v>223898</v>
      </c>
    </row>
    <row r="13" spans="1:6" x14ac:dyDescent="0.25">
      <c r="A13" s="22">
        <f t="shared" si="0"/>
        <v>7</v>
      </c>
      <c r="B13" s="5" t="s">
        <v>5</v>
      </c>
      <c r="C13" s="3">
        <f>[1]Apkopojums!F66</f>
        <v>439199</v>
      </c>
      <c r="D13" s="3">
        <f>[1]Apkopojums!G66</f>
        <v>439199</v>
      </c>
      <c r="E13" s="3">
        <f>[1]Apkopojums!H66</f>
        <v>439199</v>
      </c>
      <c r="F13" s="3">
        <f>[1]Apkopojums!I66</f>
        <v>439199</v>
      </c>
    </row>
    <row r="14" spans="1:6" x14ac:dyDescent="0.25">
      <c r="A14" s="22">
        <f t="shared" si="0"/>
        <v>8</v>
      </c>
      <c r="B14" s="5" t="s">
        <v>6</v>
      </c>
      <c r="C14" s="3">
        <f>[1]Apkopojums!F80</f>
        <v>3836047</v>
      </c>
      <c r="D14" s="3">
        <f>[1]Apkopojums!G80</f>
        <v>3836047</v>
      </c>
      <c r="E14" s="3">
        <f>[1]Apkopojums!H80</f>
        <v>3836047</v>
      </c>
      <c r="F14" s="3">
        <f>[1]Apkopojums!I80</f>
        <v>3529804</v>
      </c>
    </row>
    <row r="15" spans="1:6" x14ac:dyDescent="0.25">
      <c r="A15" s="22">
        <f t="shared" si="0"/>
        <v>9</v>
      </c>
      <c r="B15" s="5" t="s">
        <v>7</v>
      </c>
      <c r="C15" s="3">
        <f>[1]Apkopojums!F101</f>
        <v>9552158</v>
      </c>
      <c r="D15" s="3">
        <f>[1]Apkopojums!G101</f>
        <v>9552158</v>
      </c>
      <c r="E15" s="3">
        <f>[1]Apkopojums!H101</f>
        <v>9552158</v>
      </c>
      <c r="F15" s="3">
        <f>[1]Apkopojums!I101</f>
        <v>9552158</v>
      </c>
    </row>
    <row r="16" spans="1:6" x14ac:dyDescent="0.25">
      <c r="A16" s="22">
        <f t="shared" si="0"/>
        <v>10</v>
      </c>
      <c r="B16" s="5" t="s">
        <v>8</v>
      </c>
      <c r="C16" s="3">
        <f>[1]Apkopojums!F450</f>
        <v>116607</v>
      </c>
      <c r="D16" s="3">
        <f>[1]Apkopojums!G450</f>
        <v>116607</v>
      </c>
      <c r="E16" s="3">
        <f>[1]Apkopojums!H450</f>
        <v>116607</v>
      </c>
      <c r="F16" s="3">
        <f>[1]Apkopojums!I450</f>
        <v>116607</v>
      </c>
    </row>
    <row r="17" spans="1:6" x14ac:dyDescent="0.25">
      <c r="A17" s="22">
        <f t="shared" si="0"/>
        <v>11</v>
      </c>
      <c r="B17" s="5" t="s">
        <v>9</v>
      </c>
      <c r="C17" s="3">
        <f>[1]Apkopojums!F125</f>
        <v>17108350</v>
      </c>
      <c r="D17" s="3">
        <f>[1]Apkopojums!G125</f>
        <v>17108350</v>
      </c>
      <c r="E17" s="3">
        <f>[1]Apkopojums!H125</f>
        <v>17108350</v>
      </c>
      <c r="F17" s="3">
        <f>[1]Apkopojums!I125</f>
        <v>17108350</v>
      </c>
    </row>
    <row r="18" spans="1:6" x14ac:dyDescent="0.25">
      <c r="A18" s="22">
        <f t="shared" si="0"/>
        <v>12</v>
      </c>
      <c r="B18" s="5" t="s">
        <v>10</v>
      </c>
      <c r="C18" s="3">
        <f>[1]Apkopojums!F185</f>
        <v>521275</v>
      </c>
      <c r="D18" s="3">
        <f>[1]Apkopojums!G185</f>
        <v>521275</v>
      </c>
      <c r="E18" s="3">
        <f>[1]Apkopojums!H185</f>
        <v>521275</v>
      </c>
      <c r="F18" s="3">
        <f>[1]Apkopojums!I185</f>
        <v>521275</v>
      </c>
    </row>
    <row r="19" spans="1:6" x14ac:dyDescent="0.25">
      <c r="A19" s="22">
        <f t="shared" si="0"/>
        <v>13</v>
      </c>
      <c r="B19" s="5" t="s">
        <v>11</v>
      </c>
      <c r="C19" s="3">
        <f>[1]Apkopojums!F201</f>
        <v>817384</v>
      </c>
      <c r="D19" s="3">
        <f>[1]Apkopojums!G201</f>
        <v>905188</v>
      </c>
      <c r="E19" s="3">
        <f>[1]Apkopojums!H201</f>
        <v>905188</v>
      </c>
      <c r="F19" s="3">
        <f>[1]Apkopojums!I201</f>
        <v>905188</v>
      </c>
    </row>
    <row r="20" spans="1:6" ht="30" x14ac:dyDescent="0.25">
      <c r="A20" s="22">
        <f t="shared" si="0"/>
        <v>14</v>
      </c>
      <c r="B20" s="5" t="s">
        <v>12</v>
      </c>
      <c r="C20" s="3">
        <f>[1]Apkopojums!F216+1159112</f>
        <v>8639484.5379999988</v>
      </c>
      <c r="D20" s="3">
        <f>[1]Apkopojums!G216+1159112</f>
        <v>8639484.5379999988</v>
      </c>
      <c r="E20" s="3">
        <f>[1]Apkopojums!H216+1159112</f>
        <v>8639484.5379999988</v>
      </c>
      <c r="F20" s="3">
        <f>[1]Apkopojums!I216+1159112</f>
        <v>8639484.5379999988</v>
      </c>
    </row>
    <row r="21" spans="1:6" x14ac:dyDescent="0.25">
      <c r="A21" s="22">
        <f t="shared" si="0"/>
        <v>15</v>
      </c>
      <c r="B21" s="5" t="s">
        <v>13</v>
      </c>
      <c r="C21" s="3">
        <f>[1]Apkopojums!F263</f>
        <v>3900000</v>
      </c>
      <c r="D21" s="3">
        <f>[1]Apkopojums!G263</f>
        <v>3904536</v>
      </c>
      <c r="E21" s="3">
        <f>[1]Apkopojums!H263</f>
        <v>3909234</v>
      </c>
      <c r="F21" s="3">
        <f>[1]Apkopojums!I263</f>
        <v>3914098</v>
      </c>
    </row>
    <row r="22" spans="1:6" x14ac:dyDescent="0.25">
      <c r="A22" s="22">
        <f t="shared" si="0"/>
        <v>16</v>
      </c>
      <c r="B22" s="5" t="s">
        <v>14</v>
      </c>
      <c r="C22" s="3">
        <f>[1]Apkopojums!F280</f>
        <v>2027999</v>
      </c>
      <c r="D22" s="3">
        <f>[1]Apkopojums!G280</f>
        <v>538483</v>
      </c>
      <c r="E22" s="3">
        <f>[1]Apkopojums!H280</f>
        <v>538483</v>
      </c>
      <c r="F22" s="3">
        <f>[1]Apkopojums!I280</f>
        <v>538483</v>
      </c>
    </row>
    <row r="23" spans="1:6" x14ac:dyDescent="0.25">
      <c r="A23" s="22">
        <f t="shared" si="0"/>
        <v>17</v>
      </c>
      <c r="B23" s="5" t="s">
        <v>15</v>
      </c>
      <c r="C23" s="3">
        <f>[1]Apkopojums!F305</f>
        <v>27413480</v>
      </c>
      <c r="D23" s="3">
        <f>[1]Apkopojums!G305</f>
        <v>6735433</v>
      </c>
      <c r="E23" s="3">
        <f>[1]Apkopojums!H305</f>
        <v>6735433</v>
      </c>
      <c r="F23" s="3">
        <f>[1]Apkopojums!I305</f>
        <v>6735433</v>
      </c>
    </row>
    <row r="24" spans="1:6" x14ac:dyDescent="0.25">
      <c r="A24" s="22">
        <f t="shared" si="0"/>
        <v>18</v>
      </c>
      <c r="B24" s="5" t="s">
        <v>16</v>
      </c>
      <c r="C24" s="3">
        <f>[1]Apkopojums!F471</f>
        <v>15000</v>
      </c>
      <c r="D24" s="3">
        <f>[2]Apkopojums!G469</f>
        <v>0</v>
      </c>
      <c r="E24" s="3">
        <f>[2]Apkopojums!H469</f>
        <v>0</v>
      </c>
      <c r="F24" s="3">
        <f>[2]Apkopojums!I469</f>
        <v>0</v>
      </c>
    </row>
    <row r="25" spans="1:6" x14ac:dyDescent="0.25">
      <c r="A25" s="22">
        <f>A24+1</f>
        <v>19</v>
      </c>
      <c r="B25" s="5" t="s">
        <v>17</v>
      </c>
      <c r="C25" s="3">
        <f>[1]Apkopojums!F327</f>
        <v>2492977</v>
      </c>
      <c r="D25" s="3">
        <f>[1]Apkopojums!G327</f>
        <v>2492977</v>
      </c>
      <c r="E25" s="3">
        <f>[1]Apkopojums!H327</f>
        <v>2492977</v>
      </c>
      <c r="F25" s="3">
        <f>[1]Apkopojums!I327</f>
        <v>2492977</v>
      </c>
    </row>
    <row r="26" spans="1:6" x14ac:dyDescent="0.25">
      <c r="A26" s="22">
        <f t="shared" si="0"/>
        <v>20</v>
      </c>
      <c r="B26" s="5" t="s">
        <v>18</v>
      </c>
      <c r="C26" s="3">
        <f>[1]Apkopojums!F333</f>
        <v>3535291</v>
      </c>
      <c r="D26" s="3">
        <f>[1]Apkopojums!G333</f>
        <v>3535291</v>
      </c>
      <c r="E26" s="3">
        <f>[1]Apkopojums!H333</f>
        <v>3535291</v>
      </c>
      <c r="F26" s="3">
        <f>[1]Apkopojums!I333</f>
        <v>3535291</v>
      </c>
    </row>
    <row r="27" spans="1:6" ht="30" x14ac:dyDescent="0.25">
      <c r="A27" s="22">
        <f t="shared" si="0"/>
        <v>21</v>
      </c>
      <c r="B27" s="5" t="s">
        <v>19</v>
      </c>
      <c r="C27" s="3">
        <f>[1]Apkopojums!F385</f>
        <v>3014171</v>
      </c>
      <c r="D27" s="3">
        <f>[1]Apkopojums!G385</f>
        <v>4187735</v>
      </c>
      <c r="E27" s="3">
        <f>[1]Apkopojums!H385</f>
        <v>4496723</v>
      </c>
      <c r="F27" s="3">
        <f>[1]Apkopojums!I385</f>
        <v>4670723</v>
      </c>
    </row>
    <row r="28" spans="1:6" x14ac:dyDescent="0.25">
      <c r="A28" s="22">
        <f t="shared" si="0"/>
        <v>22</v>
      </c>
      <c r="B28" s="5" t="s">
        <v>20</v>
      </c>
      <c r="C28" s="3">
        <f>[1]Apkopojums!F457</f>
        <v>20000</v>
      </c>
      <c r="D28" s="3">
        <f>[1]Apkopojums!G457</f>
        <v>0</v>
      </c>
      <c r="E28" s="3">
        <f>[1]Apkopojums!H457</f>
        <v>0</v>
      </c>
      <c r="F28" s="3">
        <f>[1]Apkopojums!I457</f>
        <v>0</v>
      </c>
    </row>
    <row r="29" spans="1:6" x14ac:dyDescent="0.25">
      <c r="A29" s="22">
        <f t="shared" si="0"/>
        <v>23</v>
      </c>
      <c r="B29" s="5" t="s">
        <v>21</v>
      </c>
      <c r="C29" s="3">
        <f>[1]Apkopojums!F399</f>
        <v>4596501</v>
      </c>
      <c r="D29" s="3">
        <f>[1]Apkopojums!G399</f>
        <v>4596501</v>
      </c>
      <c r="E29" s="3">
        <f>[1]Apkopojums!H399</f>
        <v>4596501</v>
      </c>
      <c r="F29" s="3">
        <f>[1]Apkopojums!I399</f>
        <v>4596501</v>
      </c>
    </row>
    <row r="30" spans="1:6" x14ac:dyDescent="0.25">
      <c r="A30" s="22">
        <f t="shared" si="0"/>
        <v>24</v>
      </c>
      <c r="B30" s="5" t="s">
        <v>22</v>
      </c>
      <c r="C30" s="3">
        <f>[1]Apkopojums!F460</f>
        <v>25000</v>
      </c>
      <c r="D30" s="3">
        <f>[1]Apkopojums!G460</f>
        <v>25000</v>
      </c>
      <c r="E30" s="3">
        <f>[1]Apkopojums!H460</f>
        <v>25000</v>
      </c>
      <c r="F30" s="3">
        <f>[1]Apkopojums!I460</f>
        <v>25000</v>
      </c>
    </row>
    <row r="31" spans="1:6" x14ac:dyDescent="0.25">
      <c r="A31" s="22">
        <f t="shared" si="0"/>
        <v>25</v>
      </c>
      <c r="B31" s="5" t="s">
        <v>23</v>
      </c>
      <c r="C31" s="3">
        <f>[1]Apkopojums!F444</f>
        <v>204893</v>
      </c>
      <c r="D31" s="3">
        <f>[1]Apkopojums!G444</f>
        <v>204893</v>
      </c>
      <c r="E31" s="3">
        <f>[1]Apkopojums!H444</f>
        <v>204893</v>
      </c>
      <c r="F31" s="3">
        <f>[1]Apkopojums!I444</f>
        <v>204893</v>
      </c>
    </row>
    <row r="32" spans="1:6" x14ac:dyDescent="0.25">
      <c r="A32" s="22">
        <f t="shared" si="0"/>
        <v>26</v>
      </c>
      <c r="B32" s="5" t="s">
        <v>24</v>
      </c>
      <c r="C32" s="3">
        <f>[1]Apkopojums!F468</f>
        <v>2100</v>
      </c>
      <c r="D32" s="3">
        <f>[1]Apkopojums!G468</f>
        <v>2100</v>
      </c>
      <c r="E32" s="3">
        <f>[1]Apkopojums!H468</f>
        <v>2100</v>
      </c>
      <c r="F32" s="3">
        <f>[1]Apkopojums!I468</f>
        <v>2100</v>
      </c>
    </row>
    <row r="33" spans="1:12" x14ac:dyDescent="0.25">
      <c r="A33" s="22">
        <f t="shared" si="0"/>
        <v>27</v>
      </c>
      <c r="B33" s="5" t="s">
        <v>25</v>
      </c>
      <c r="C33" s="3">
        <f>[1]Apkopojums!F447</f>
        <v>30000</v>
      </c>
      <c r="D33" s="3">
        <f>[1]Apkopojums!G447</f>
        <v>30000</v>
      </c>
      <c r="E33" s="3">
        <f>[1]Apkopojums!H447</f>
        <v>30000</v>
      </c>
      <c r="F33" s="3">
        <f>[1]Apkopojums!I447</f>
        <v>30000</v>
      </c>
    </row>
    <row r="34" spans="1:12" x14ac:dyDescent="0.25">
      <c r="A34" s="22">
        <f t="shared" si="0"/>
        <v>28</v>
      </c>
      <c r="B34" s="5" t="s">
        <v>26</v>
      </c>
      <c r="C34" s="3">
        <f>[1]Apkopojums!F453</f>
        <v>150000</v>
      </c>
      <c r="D34" s="3">
        <f>[1]Apkopojums!G453</f>
        <v>150000</v>
      </c>
      <c r="E34" s="3">
        <f>[1]Apkopojums!H453</f>
        <v>500000</v>
      </c>
      <c r="F34" s="3">
        <f>[1]Apkopojums!I453</f>
        <v>500000</v>
      </c>
    </row>
    <row r="35" spans="1:12" x14ac:dyDescent="0.25">
      <c r="A35" s="22">
        <f t="shared" si="0"/>
        <v>29</v>
      </c>
      <c r="B35" s="5" t="s">
        <v>31</v>
      </c>
      <c r="C35" s="3">
        <v>58695491</v>
      </c>
      <c r="D35" s="3">
        <v>62995610</v>
      </c>
      <c r="E35" s="3">
        <v>57640130</v>
      </c>
      <c r="F35" s="3">
        <v>57640130</v>
      </c>
    </row>
    <row r="36" spans="1:12" x14ac:dyDescent="0.25">
      <c r="A36" s="22">
        <f t="shared" si="0"/>
        <v>30</v>
      </c>
      <c r="B36" s="5" t="s">
        <v>27</v>
      </c>
      <c r="C36" s="3">
        <f>[1]Apkopojums!F434+1906623</f>
        <v>9549118</v>
      </c>
      <c r="D36" s="3">
        <f>[1]Apkopojums!G434+1906623</f>
        <v>9549118</v>
      </c>
      <c r="E36" s="3">
        <f>[1]Apkopojums!H434+1906623</f>
        <v>10549118</v>
      </c>
      <c r="F36" s="3">
        <f>[1]Apkopojums!I434+1906623</f>
        <v>10549118</v>
      </c>
    </row>
    <row r="37" spans="1:12" x14ac:dyDescent="0.25">
      <c r="A37" s="22">
        <f t="shared" si="0"/>
        <v>31</v>
      </c>
      <c r="B37" s="5" t="s">
        <v>35</v>
      </c>
      <c r="C37" s="3">
        <f>[1]Apkopojums!F299</f>
        <v>587143</v>
      </c>
      <c r="D37" s="3">
        <f>[1]Apkopojums!G299</f>
        <v>587143</v>
      </c>
      <c r="E37" s="3">
        <f>[1]Apkopojums!H299</f>
        <v>587143</v>
      </c>
      <c r="F37" s="3">
        <f>[1]Apkopojums!I299</f>
        <v>587143</v>
      </c>
    </row>
    <row r="38" spans="1:12" ht="30" x14ac:dyDescent="0.25">
      <c r="A38" s="22">
        <f t="shared" si="0"/>
        <v>32</v>
      </c>
      <c r="B38" s="6" t="s">
        <v>28</v>
      </c>
      <c r="C38" s="7">
        <v>6221847</v>
      </c>
      <c r="D38" s="7">
        <v>6221847</v>
      </c>
      <c r="E38" s="7">
        <v>6221847</v>
      </c>
      <c r="F38" s="7">
        <v>6221847</v>
      </c>
    </row>
    <row r="39" spans="1:12" x14ac:dyDescent="0.25">
      <c r="A39" s="22">
        <f t="shared" si="0"/>
        <v>33</v>
      </c>
      <c r="B39" s="5" t="s">
        <v>29</v>
      </c>
      <c r="C39" s="7">
        <v>4190799</v>
      </c>
      <c r="D39" s="7">
        <v>4357473</v>
      </c>
      <c r="E39" s="7">
        <v>4357473</v>
      </c>
      <c r="F39" s="7">
        <v>4357473</v>
      </c>
    </row>
    <row r="40" spans="1:12" ht="20.100000000000001" customHeight="1" x14ac:dyDescent="0.25">
      <c r="A40" s="23" t="s">
        <v>30</v>
      </c>
      <c r="B40" s="24"/>
      <c r="C40" s="13">
        <f>SUM(C7:C39)</f>
        <v>171065562.53799999</v>
      </c>
      <c r="D40" s="13">
        <f>SUM(D7:D39)</f>
        <v>155216926.53799999</v>
      </c>
      <c r="E40" s="13">
        <f>SUM(E7:E39)</f>
        <v>152763844.53799999</v>
      </c>
      <c r="F40" s="13">
        <f>SUM(F7:F39)</f>
        <v>152777504.53799999</v>
      </c>
      <c r="G40" s="8"/>
      <c r="H40" s="8"/>
      <c r="I40" s="8"/>
      <c r="J40" s="8"/>
      <c r="K40" s="8"/>
      <c r="L40" s="8"/>
    </row>
    <row r="43" spans="1:12" ht="15.75" x14ac:dyDescent="0.25">
      <c r="A43" s="25" t="s">
        <v>38</v>
      </c>
      <c r="B43" s="25"/>
      <c r="C43" s="10"/>
      <c r="D43" s="10"/>
      <c r="E43" s="10"/>
      <c r="F43" s="16" t="s">
        <v>39</v>
      </c>
      <c r="G43" s="10"/>
    </row>
    <row r="44" spans="1:12" ht="15.75" x14ac:dyDescent="0.25">
      <c r="B44" s="14"/>
      <c r="C44" s="10"/>
      <c r="D44" s="10"/>
      <c r="E44" s="10"/>
      <c r="F44" s="10"/>
      <c r="G44" s="10"/>
      <c r="H44" s="15"/>
    </row>
    <row r="45" spans="1:12" ht="15.75" x14ac:dyDescent="0.25">
      <c r="B45" s="14"/>
      <c r="C45" s="10"/>
      <c r="D45" s="10"/>
      <c r="E45" s="10"/>
      <c r="F45" s="10"/>
      <c r="G45" s="10"/>
      <c r="H45" s="15"/>
    </row>
    <row r="46" spans="1:12" ht="15.75" customHeight="1" x14ac:dyDescent="0.25">
      <c r="A46" s="26" t="s">
        <v>36</v>
      </c>
      <c r="B46" s="26"/>
    </row>
    <row r="47" spans="1:12" ht="15.75" customHeight="1" x14ac:dyDescent="0.25">
      <c r="A47" s="26" t="s">
        <v>37</v>
      </c>
      <c r="B47" s="26"/>
    </row>
  </sheetData>
  <mergeCells count="6">
    <mergeCell ref="A47:B47"/>
    <mergeCell ref="B4:F4"/>
    <mergeCell ref="B2:F2"/>
    <mergeCell ref="A40:B40"/>
    <mergeCell ref="A43:B43"/>
    <mergeCell ref="A46:B46"/>
  </mergeCells>
  <pageMargins left="0.55118110236220474" right="0.47244094488188981" top="0.23622047244094491" bottom="0.27559055118110237" header="0.31496062992125984" footer="0.27559055118110237"/>
  <pageSetup paperSize="9" scale="70" fitToHeight="0" orientation="portrait" r:id="rId1"/>
  <headerFooter>
    <oddFooter>&amp;F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 pielikums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 pielikums informatīvajam ziņojumam "Par valsts pamatbudžeta un valsts speciālā budžeta bāzi un izdevumu pārskatīšanas rezultātiem 2026., 2027., 2028. un 2029. gadam"</dc:title>
  <dc:subject>Izdevumu samazinājuma kopsavilkums</dc:subject>
  <dc:creator>Sandra Vītola</dc:creator>
  <cp:lastModifiedBy>BAN</cp:lastModifiedBy>
  <cp:lastPrinted>2025-08-25T17:07:43Z</cp:lastPrinted>
  <dcterms:created xsi:type="dcterms:W3CDTF">2025-08-25T15:38:08Z</dcterms:created>
  <dcterms:modified xsi:type="dcterms:W3CDTF">2025-08-26T05:23:02Z</dcterms:modified>
  <cp:category>Sandra.Vitola@fm.gov.lv, 25732964</cp:category>
</cp:coreProperties>
</file>