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IEVIEŠANAS UZRAUDZĪBA\ZIŅOJUMI\MK_zinojumi\2021.gads\42_01.03.2022_pusgada zinojums\"/>
    </mc:Choice>
  </mc:AlternateContent>
  <bookViews>
    <workbookView xWindow="-105" yWindow="-105" windowWidth="23250" windowHeight="12570"/>
  </bookViews>
  <sheets>
    <sheet name="projektu_pagarinājumi" sheetId="1" r:id="rId1"/>
    <sheet name="IPIA_termiņu pagrinājumiem" sheetId="2" state="hidden" r:id="rId2"/>
  </sheets>
  <definedNames>
    <definedName name="_xlnm._FilterDatabase" localSheetId="1" hidden="1">'IPIA_termiņu pagrinājumiem'!$A$6:$AC$1075</definedName>
    <definedName name="_xlnm._FilterDatabase" localSheetId="0" hidden="1">projektu_pagarinājumi!$A$7:$N$21</definedName>
    <definedName name="_xlnm.Print_Area" localSheetId="0">projektu_pagarinājumi!$A$1:$M$25</definedName>
    <definedName name="_xlnm.Print_Titles" localSheetId="0">projektu_pagarinājumi!$5:$7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1" l="1"/>
  <c r="F15" i="1"/>
  <c r="G15" i="1"/>
  <c r="H15" i="1"/>
  <c r="J15" i="1"/>
  <c r="K15" i="1"/>
  <c r="D15" i="1"/>
  <c r="B15" i="1"/>
  <c r="D12" i="1"/>
  <c r="E12" i="1"/>
  <c r="F12" i="1"/>
  <c r="G12" i="1"/>
  <c r="H12" i="1"/>
  <c r="J12" i="1"/>
  <c r="K12" i="1"/>
  <c r="B12" i="1"/>
  <c r="I12" i="1" l="1"/>
  <c r="I15" i="1"/>
  <c r="D13" i="1"/>
  <c r="E13" i="1"/>
  <c r="F13" i="1"/>
  <c r="G13" i="1"/>
  <c r="H13" i="1"/>
  <c r="J13" i="1"/>
  <c r="K13" i="1"/>
  <c r="B13" i="1"/>
  <c r="O1" i="1"/>
  <c r="O13" i="1" l="1"/>
  <c r="O12" i="1"/>
  <c r="I13" i="1"/>
  <c r="D21" i="1"/>
  <c r="E21" i="1"/>
  <c r="F21" i="1"/>
  <c r="G21" i="1"/>
  <c r="H21" i="1"/>
  <c r="J21" i="1"/>
  <c r="B21" i="1"/>
  <c r="I21" i="1" l="1"/>
  <c r="D19" i="1"/>
  <c r="E19" i="1"/>
  <c r="F19" i="1"/>
  <c r="G19" i="1"/>
  <c r="H19" i="1"/>
  <c r="I19" i="1" s="1"/>
  <c r="J19" i="1"/>
  <c r="K19" i="1"/>
  <c r="B19" i="1"/>
  <c r="K17" i="1" l="1"/>
  <c r="J17" i="1"/>
  <c r="H17" i="1"/>
  <c r="G17" i="1"/>
  <c r="F17" i="1"/>
  <c r="E17" i="1"/>
  <c r="D17" i="1"/>
  <c r="B17" i="1"/>
  <c r="I17" i="1" l="1"/>
  <c r="K9" i="1"/>
  <c r="J9" i="1"/>
  <c r="H9" i="1"/>
  <c r="G9" i="1"/>
  <c r="F9" i="1"/>
  <c r="E9" i="1"/>
  <c r="D9" i="1"/>
  <c r="B9" i="1"/>
  <c r="D10" i="1"/>
  <c r="E10" i="1"/>
  <c r="F10" i="1"/>
  <c r="G10" i="1"/>
  <c r="H10" i="1"/>
  <c r="J10" i="1"/>
  <c r="K10" i="1"/>
  <c r="D11" i="1"/>
  <c r="E11" i="1"/>
  <c r="F11" i="1"/>
  <c r="G11" i="1"/>
  <c r="H11" i="1"/>
  <c r="J11" i="1"/>
  <c r="K11" i="1"/>
  <c r="B10" i="1"/>
  <c r="B11" i="1"/>
  <c r="O9" i="1"/>
  <c r="I11" i="1" l="1"/>
  <c r="I9" i="1"/>
  <c r="O11" i="1"/>
  <c r="I10" i="1"/>
  <c r="O10" i="1"/>
  <c r="O8" i="1"/>
  <c r="O2" i="1"/>
  <c r="O3" i="1"/>
  <c r="O20" i="1" s="1"/>
  <c r="O4" i="1"/>
  <c r="O5" i="1"/>
  <c r="D16" i="1"/>
  <c r="E16" i="1"/>
  <c r="F16" i="1"/>
  <c r="G16" i="1"/>
  <c r="H16" i="1"/>
  <c r="J16" i="1"/>
  <c r="K16" i="1"/>
  <c r="D8" i="1"/>
  <c r="E8" i="1"/>
  <c r="F8" i="1"/>
  <c r="G8" i="1"/>
  <c r="H8" i="1"/>
  <c r="J8" i="1"/>
  <c r="K8" i="1"/>
  <c r="B16" i="1"/>
  <c r="B8" i="1"/>
  <c r="O16" i="1" l="1"/>
  <c r="O15" i="1"/>
  <c r="O18" i="1"/>
  <c r="O17" i="1"/>
  <c r="O14" i="1"/>
  <c r="I16" i="1"/>
  <c r="I8" i="1"/>
  <c r="D20" i="1"/>
  <c r="E20" i="1"/>
  <c r="F20" i="1"/>
  <c r="G20" i="1"/>
  <c r="H20" i="1"/>
  <c r="J20" i="1"/>
  <c r="K20" i="1"/>
  <c r="B20" i="1"/>
  <c r="I20" i="1" l="1"/>
  <c r="D18" i="1" l="1"/>
  <c r="E18" i="1"/>
  <c r="F18" i="1"/>
  <c r="G18" i="1"/>
  <c r="H18" i="1"/>
  <c r="J18" i="1"/>
  <c r="B18" i="1"/>
  <c r="I18" i="1" l="1"/>
  <c r="D14" i="1" l="1"/>
  <c r="E14" i="1"/>
  <c r="F14" i="1"/>
  <c r="G14" i="1"/>
  <c r="H14" i="1"/>
  <c r="J14" i="1"/>
  <c r="K14" i="1"/>
  <c r="B14" i="1"/>
  <c r="I14" i="1" l="1"/>
</calcChain>
</file>

<file path=xl/sharedStrings.xml><?xml version="1.0" encoding="utf-8"?>
<sst xmlns="http://schemas.openxmlformats.org/spreadsheetml/2006/main" count="5444" uniqueCount="3445">
  <si>
    <t>7.1.1.0/15/I/001</t>
  </si>
  <si>
    <t>9.1.1.1/15/I/001</t>
  </si>
  <si>
    <t>4.2.1.2/19/I/005</t>
  </si>
  <si>
    <t>8.1.2.0/17/I/008</t>
  </si>
  <si>
    <t>8.1.3.0/16/I/016</t>
  </si>
  <si>
    <t>8.1.3.0/16/I/015</t>
  </si>
  <si>
    <t>8.1.3.0/16/I/012</t>
  </si>
  <si>
    <t>“Atbalsts bezdarbnieku izglītībai”</t>
  </si>
  <si>
    <t>Nodarbinātības valsts aģentūra</t>
  </si>
  <si>
    <t>“Subsidētās darbavietas bezdarbniekiem”</t>
  </si>
  <si>
    <t>Energoefektivitātes paaugstināšanas pasākumu īstenošana Rēzeknes tehnikuma mācību darbnīcu ēkā Varoņu ielā 11A, Rēzeknē</t>
  </si>
  <si>
    <t>Rēzeknes tehnikums</t>
  </si>
  <si>
    <t>Uzlabot vispārējās izglītības iestāžu mācību vidi Ogres novadā</t>
  </si>
  <si>
    <t>Profesionālās izglītības kompetences centrs "Kuldīgas Tehnoloģiju un tūrisma tehnikums"</t>
  </si>
  <si>
    <t>Profesionālās izglītības kompetences centra "Rīgas Valsts tehnikums" modernizēšana specifiskā atbalsta mērķa 8.1.3. "Palielināt modernizēto profesionālās izglītības iestāžu skaitu" ietvaros</t>
  </si>
  <si>
    <t>Profesionālās izglītības kompetences centrs "Rīgas Valsts tehnikums"</t>
  </si>
  <si>
    <t>Rīgas Tūrisma un radošās industrijas tehnikuma modernizēšana specifiskā atbalsta mērķa 8.1.3. “Palielināt modernizēto profesionālās izglītības iestāžu skaitu” ietvaros</t>
  </si>
  <si>
    <t>Valsts sabiedrība ar ierobežotu atbildību "Rīgas Tūrisma un radošās industrijas tehnikums"</t>
  </si>
  <si>
    <t>ints.pelnis@fm.gov.lv</t>
  </si>
  <si>
    <t>Nr.p.k.</t>
  </si>
  <si>
    <t>Specifiskā atbalsta mērķis</t>
  </si>
  <si>
    <t>Finansējuma saņēmējs</t>
  </si>
  <si>
    <t xml:space="preserve">Projekta ieviešanas beigu datums </t>
  </si>
  <si>
    <t>Aktuālais</t>
  </si>
  <si>
    <t>Plānotais</t>
  </si>
  <si>
    <t>SIA "Kandavas komunālie pakalpojumi"</t>
  </si>
  <si>
    <t>5.3.1.0/17/I/031</t>
  </si>
  <si>
    <t>1.2.1.4/18/A/012</t>
  </si>
  <si>
    <t>3.1.1.5/16/A/055</t>
  </si>
  <si>
    <t>3.1.1.5/16/A/025</t>
  </si>
  <si>
    <t>1.2.1.4/16/A/040</t>
  </si>
  <si>
    <t>1.2.1.4/16/A/016</t>
  </si>
  <si>
    <t>Projekts Kods</t>
  </si>
  <si>
    <t>Projekts Nosaukums</t>
  </si>
  <si>
    <t>Projekts Beigu datums</t>
  </si>
  <si>
    <t>Projekts Īstenošanas ilgums mēnešos</t>
  </si>
  <si>
    <t>Specifiskie atbalsta mērķi</t>
  </si>
  <si>
    <t>Finansējuma avots</t>
  </si>
  <si>
    <t>Kopā</t>
  </si>
  <si>
    <t>ERAF</t>
  </si>
  <si>
    <t>ESF</t>
  </si>
  <si>
    <t>KF</t>
  </si>
  <si>
    <t>JNI</t>
  </si>
  <si>
    <t>VB</t>
  </si>
  <si>
    <t>VBDP</t>
  </si>
  <si>
    <t>PB</t>
  </si>
  <si>
    <t>Cits</t>
  </si>
  <si>
    <t>Privatais</t>
  </si>
  <si>
    <t>Projekta finansējums</t>
  </si>
  <si>
    <t>MP veiktie maksājumi (K)</t>
  </si>
  <si>
    <t>1.1.1</t>
  </si>
  <si>
    <t>1.1.1.1/16/A/154</t>
  </si>
  <si>
    <t>Tehnoloģiska mācību e-ekosistēma ar gadījumarakstura mijiedarbībām - TELECI</t>
  </si>
  <si>
    <t>1.1.1.1/16/A/280</t>
  </si>
  <si>
    <t>Energoietilpīga ražošanas procesa optimāla plānošana un tā elektroenerģijas patēriņa optimizācija atkarībā no tirgus cenas izmaiņām</t>
  </si>
  <si>
    <t>1.1.1.1/18/A/004</t>
  </si>
  <si>
    <t>Ķīmiski modificēts mākslīgais zirnekļu zīds</t>
  </si>
  <si>
    <t>1.1.1.1/18/A/022</t>
  </si>
  <si>
    <t>Crypthecodinium cohnii un Zymomonas mobilis sintrofija omega 3 taukskābju ražošanai no biodegvielas un cukura rūpniecības blakusproduktiem</t>
  </si>
  <si>
    <t>1.1.1.1/18/A/023</t>
  </si>
  <si>
    <t>Līmēšanas un impregnēšanas procesu izpēte jaunu liekti līmēto koksnes produktu ražošanas attīstībai</t>
  </si>
  <si>
    <t>1.1.1.1/18/A/026</t>
  </si>
  <si>
    <t>Ribes ģints augu, Cecidophyopsis pumpurērču un upeņu reversijas vīrusa izpēte ilgtspējīgai Ribes ģints ogulāju rezistences selekcijai un audzēšanai</t>
  </si>
  <si>
    <t>1.1.1.1/18/A/043</t>
  </si>
  <si>
    <t>Inovatīvi risinājumi pavasara savvaļas ārstniecības un aromātisko augu audzēšanas tehnoloģijās un izmantošanā</t>
  </si>
  <si>
    <t>1.1.1.1/18/A/045</t>
  </si>
  <si>
    <t>Dziļās mašīnmācīšanās modeļi un to dzīves cikla pārvaldības ietvars multimediju datu apstrādei ziņu aģentūrās</t>
  </si>
  <si>
    <t>1.1.1.1/18/A/053</t>
  </si>
  <si>
    <t>Tradicionālu pultrūzijas procesu efektivitātes uzlabošana</t>
  </si>
  <si>
    <t>1.1.1.1/18/A/063</t>
  </si>
  <si>
    <t>Nākošās paaudzes agregācijas inducētās emisijas luminogēni kā mākslīgās gaismas avoti</t>
  </si>
  <si>
    <t>1.1.1.1/18/A/068</t>
  </si>
  <si>
    <t>Efektīvu apvalkā pumpētu šķiedru optisko pastiprinātāju izstrāde telekomunikāciju sistēmām</t>
  </si>
  <si>
    <t>1.1.1.1/18/A/073</t>
  </si>
  <si>
    <t>Viedie Metālu Oksīdu Nanopārklājumi un HIPIMS Tehnoloģijas</t>
  </si>
  <si>
    <t>1.1.1.1/18/A/075</t>
  </si>
  <si>
    <t>Videi draudzīga bezatlikumu tehnoloģija šķidrās biodegvielas un biogāzes ražošanai no biomasas</t>
  </si>
  <si>
    <t>1.1.1.1/18/A/084</t>
  </si>
  <si>
    <t>Ekstracelulārajās vezikulās ietvertā cilvēka un mikrobioma transkiptoma klīniskā nozīme</t>
  </si>
  <si>
    <t>1.1.1.1/18/A/089</t>
  </si>
  <si>
    <t>Molekulārie RNS faktori hipofīzes adenomas attīstībā</t>
  </si>
  <si>
    <t>1.1.1.1/18/A/092</t>
  </si>
  <si>
    <t>miRNS nozīme saimniekorganisma-zarnu mikrobioma mijiedarbībā metformīna terapijas kontekstā uz metabolisma traucējumu fona</t>
  </si>
  <si>
    <t>1.1.1.1/18/A/096</t>
  </si>
  <si>
    <t>Reto pārmantoto slimību izraisošo faktoru izpēte, izmantojot pilna genoma sekvencēšanas pieeju</t>
  </si>
  <si>
    <t>1.1.1.1/18/A/097</t>
  </si>
  <si>
    <t>Retu nezināmas izcelsmes neiromuskulāro slimību funkcionālā un ģenētiskā izpēte</t>
  </si>
  <si>
    <t>1.1.1.1/18/A/099</t>
  </si>
  <si>
    <t>Melanomas atjaunošanās bioloģija pēc mērķētas terapijas pielietošanas pret BRAF mutāciju</t>
  </si>
  <si>
    <t>1.1.1.1/18/A/108</t>
  </si>
  <si>
    <t>Skaitliskās modelēšanas pieeju izstrāde kompleksu multifizikālu mijiedarbības procesu izpētei elektromagnētiskajās šķidrā metāla tehnoloģijās</t>
  </si>
  <si>
    <t>1.1.1.1/18/A/115</t>
  </si>
  <si>
    <t>Jaunu Sensoru un vadības Algoritmu izstrāde Viedo pilsēttehnoloģiju ielu Apgaismojuma Sistēmām (SAVAS)</t>
  </si>
  <si>
    <t>1.1.1.1/18/A/120</t>
  </si>
  <si>
    <t>Šķidro kristālu slēdžu elektro-optisko īpašību uzlabošana</t>
  </si>
  <si>
    <t>1.1.1.1/18/A/132</t>
  </si>
  <si>
    <t>Multimodāla attēlošanas tehnoloģija ādas jaunveidojumu in-vivo diagnostikai.</t>
  </si>
  <si>
    <t>1.1.1.1/18/A/133</t>
  </si>
  <si>
    <t>Mobilās kosmosa vidē testēšanas iekārtas "Metamorphosis" prototipa izstrāde transportēšanai intermodālajā satiksmē</t>
  </si>
  <si>
    <t>1.1.1.1/18/A/134</t>
  </si>
  <si>
    <t>Lēmumu pieņemšanas atbalsta rīka izstrāde vēja bojājumu riska mazināšanai bērza un apses mežaudzēs</t>
  </si>
  <si>
    <t>1.1.1.1/18/A/138</t>
  </si>
  <si>
    <t>Īpaši pielāgotu LED gaismekļu izstrāde efektīva un energoefektīva kokaugu pavairošanas un apsakņošanas procesa nodrošināšanai</t>
  </si>
  <si>
    <t>1.1.1.1/18/A/139</t>
  </si>
  <si>
    <t>Telpu un areāla daudzdimensiju skenēšanas sistēma (TADSS)</t>
  </si>
  <si>
    <t>1.1.1.1/18/A/146</t>
  </si>
  <si>
    <t>IKT balstīta savvaļas dzīvnieku uzskaites pieeja to ilgtspējīgai pārvaldībai</t>
  </si>
  <si>
    <t>1.1.1.1/18/A/148</t>
  </si>
  <si>
    <t>Daudzvalodu cilvēka-datora komunikācijas modelēšana, izmantojot mākslīgā intelekta metodes</t>
  </si>
  <si>
    <t>1.1.1.1/18/A/149</t>
  </si>
  <si>
    <t>Jauna tipa bezkontakta elektromagnētiskas vieglo sakausējumu degazācijas sistēmas izstrāde</t>
  </si>
  <si>
    <t>1.1.1.1/18/A/151</t>
  </si>
  <si>
    <t>Vērtībās balstītu prasmju attīstība cilvēkkapitāla kvalitātes paaugstināšanai</t>
  </si>
  <si>
    <t>1.1.1.1/18/A/153</t>
  </si>
  <si>
    <t>Latviešu valodas runas atpazīšana un sintēze medicīnas lietojumiem</t>
  </si>
  <si>
    <t>1.1.1.1/18/A/155</t>
  </si>
  <si>
    <t>Uz čukstošās galerijas modas mikrorezonatora bāzes veidota optisko frekvenču ķemmes ģeneratora izstrāde un tā pielietojumi telekomunikacijās</t>
  </si>
  <si>
    <t>1.1.1.1/18/A/165</t>
  </si>
  <si>
    <t>Satelītdatos balstīta jauna mežaudzes krājas novērtēšanas tehnoloģija</t>
  </si>
  <si>
    <t>1.1.1.1/18/A/168</t>
  </si>
  <si>
    <t>Sabiedriskā elektrotransporta salona ilgtspējīga apsildes risinājuma izstrāde.</t>
  </si>
  <si>
    <t>1.1.1.1/18/A/176</t>
  </si>
  <si>
    <t>Inovatīva sejas kosmētikas līdzekļa izstrāde, izmantojot Metāla Organiskos Ietvarus un/vai kokristālus aktīvās vielas izdales kontrolēšanai</t>
  </si>
  <si>
    <t>1.1.1.1/18/A/182</t>
  </si>
  <si>
    <t>Inovatīvs zaļās ekstrakcijas process, izveidojot jaunu biorafinēšanas klāsteru, kas orientēts uz fitoķīmiskajām vielām un biomateriālu ražošanu no nepietiekami izmantotas koksnes biomasas</t>
  </si>
  <si>
    <t>1.1.1.1/18/A/184</t>
  </si>
  <si>
    <t>H.pylori eradikācijas shēmas optimizācija masveida kuņģa vēža prevencijas pasākumiem</t>
  </si>
  <si>
    <t>1.1.1.1/19/A/010</t>
  </si>
  <si>
    <t>Granulēto biokurināmo mikroviļņu priekšapstrāde un jaunas tehnoloģijas izstrāde selektīvi aktivizētu kurināmo maisījumu degšanas procesu uzlabošanai ar efektīvu enerģijas ražošanas un emisiju sastāva kontroli.</t>
  </si>
  <si>
    <t>1.1.1.1/19/A/016</t>
  </si>
  <si>
    <t>Jaunu efektīvu PARP inhibitoru izstrāde</t>
  </si>
  <si>
    <t>1.1.1.1/19/A/017</t>
  </si>
  <si>
    <t>Jaunas koncepcijas izstrāde zema energopatēriņa ēku būvniecībai no ekoloģiskiem būvmateriāliem</t>
  </si>
  <si>
    <t>1.1.1.1/19/A/019</t>
  </si>
  <si>
    <t>Selektīvu malārijas treonil-tRNS inhibitoru izveide</t>
  </si>
  <si>
    <t>1.1.1.1/19/A/020</t>
  </si>
  <si>
    <t>Jauni materiāli optiska temperatūras sensora izveidei (OPTSEN)</t>
  </si>
  <si>
    <t>1.1.1.1/19/A/031</t>
  </si>
  <si>
    <t>Risinājumu rīks optimālai projektēšanai viedo polimēru nano kompozītmateriālu struktūru izveidei izmantojot 3D printēšanu</t>
  </si>
  <si>
    <t>1.1.1.1/19/A/036</t>
  </si>
  <si>
    <t>Sekretorā IgA un zarnu mikrobioma mijiedarbība un dinamika antidiabētiskās terapijas laikā</t>
  </si>
  <si>
    <t>1.1.1.1/19/A/047</t>
  </si>
  <si>
    <t>Lipīdu atkritumu ilgtspējīga valorizācija: mikroorganismu pielietošana bio-virsmaktīvo vielu ražošanā (Waste2Surf)</t>
  </si>
  <si>
    <t>1.1.1.1/19/A/058</t>
  </si>
  <si>
    <t>Jauna aditīvās ražošanas materiāla izstrāde un testēšana</t>
  </si>
  <si>
    <t>1.1.1.1/19/A/064</t>
  </si>
  <si>
    <t>Siltumnīcefekta gāzu emisijas faktoru un lēmumu pieņemšanas atbalsta rīku izstrāde degradētu kūdrāju apsaimniekošanai pēc kūdras ieguves</t>
  </si>
  <si>
    <t>1.1.1.1/19/A/075</t>
  </si>
  <si>
    <t>Biorafinēšanas pieeja efektīvu kosmētikas izejvielu ieguvei no ārstniecības augu pārstrādes un augu šūnu kultivēšanas procesu blakusproduktiem.</t>
  </si>
  <si>
    <t>1.1.1.1/19/A/077</t>
  </si>
  <si>
    <t>Jaunas pieprasījuma-piedāvājuma vadības sistēmas un to nodrošinošo iekārtu izstrāde elektroenerģijas balancēšanai pārvades tīklu un pieslēguma līmenī</t>
  </si>
  <si>
    <t>1.1.1.1/19/A/080</t>
  </si>
  <si>
    <t>Elektromagnētiska tehnoloģija ar nano-daļiņām stiprināta vieglā sakausējuma kristalizēšanas procesam 3D drukas pielietojumam</t>
  </si>
  <si>
    <t>1.1.1.1/19/A/083</t>
  </si>
  <si>
    <t>Audu kultūru pielietojuma izpēte apdraudēto ārstniecības augu sugu komerciālai pavairošanai</t>
  </si>
  <si>
    <t>1.1.1.1/19/A/092</t>
  </si>
  <si>
    <t>Jaunas pārtikas kūpināšanas tehnoloģijas izstrāde policiklisko aromātisko ogļūdeņražu (benzpirēna) koncentrācijas samazināšanai kūpinātos gaļas produktos - “Blue smoke”</t>
  </si>
  <si>
    <t>1.1.1.1/19/A/111</t>
  </si>
  <si>
    <t>Lēmumu pieņemšanas atbalsta instruments meža ražības paaugstināšanai, nodrošinot efektīvu un klimatam piemērotu selekcijas efekta pārnesi</t>
  </si>
  <si>
    <t>1.1.1.1/19/A/130</t>
  </si>
  <si>
    <t>Lēmumu pieņemšanas atbalsta rīka izstrāde integrējot informāciju no vecām daļēji dabiskām mežaudzēm precīzākai oglekļa bilances novērtēšanai</t>
  </si>
  <si>
    <t>1.1.1.1/19/A/137</t>
  </si>
  <si>
    <t>Grafēnā bāzēta elektroķīmiska sūknēšana radioaktīvā ūdeņraža izotopa atdalīšanai</t>
  </si>
  <si>
    <t>1.1.1.1/19/A/138</t>
  </si>
  <si>
    <t>No inovatīviem oglekļa nanocaurulīšu-topoloģisko izolatoru materiālu tīkliem veidotas lokanas termoelektriskās ierīces</t>
  </si>
  <si>
    <t>1.1.1.1/19/A/139</t>
  </si>
  <si>
    <t>Inovatīvu bez-saistvielas anodu elektrodu izveide litija jonu baterijām</t>
  </si>
  <si>
    <t>1.1.1.1/19/A/141</t>
  </si>
  <si>
    <t>Clean 4.0 - paātrināt autonomu tehnoloģiju pielietojumu visā Eiropas tīrīšanas ekosistēmā.</t>
  </si>
  <si>
    <t>1.1.1.1/19/A/143</t>
  </si>
  <si>
    <t>FDM un SLS industriālās 3D printēšanas tehnoloģiju pielietojums lidaparātu iekšējās apdares detaļu sērijveida ražošanai</t>
  </si>
  <si>
    <t>1.1.1.1/19/A/144</t>
  </si>
  <si>
    <t>Tehnoloģiski pētījumi lai radītu nākamās paaudzes mazizmēra 100 keV bora jonu implantācijas iekārtu ar TRL līmeni tuvu pie 4</t>
  </si>
  <si>
    <t>1.1.1.1/19/A/145</t>
  </si>
  <si>
    <t>HENCO2: Mākoņdatu vidē balstīta IT platforma putnkopības produktivitātes uzlabošanai un siltumnīcefekta gāzu emisiju samazināšanai</t>
  </si>
  <si>
    <t>1.1.1.1/19/A/146</t>
  </si>
  <si>
    <t>Smiltsērkšķu veģetatīvās biomasas biorafinēšanas pārstrāde, izmantojot inovatīvas tehnoloģijas un visaptverošu analītisko izpēti, lai iegūtu Latvijas bioekonomikai perspektīvus produktus ar augstu pievienoto vērtību, ieskaitot serotonīnu</t>
  </si>
  <si>
    <t>1.1.1.1/19/A/147</t>
  </si>
  <si>
    <t>Ātra un rentabla, uz  mašīnmācīšanos balstīta sistēma mikroorganismu augšanas analīzei</t>
  </si>
  <si>
    <t>1.1.1.1/19/A/150</t>
  </si>
  <si>
    <t>Mērogošanas pētījums mikrobioloģisko mēslošanas un augu aizsardzības līdzekļu ieguvei dziļuma un virsmas kultivācijas procesos</t>
  </si>
  <si>
    <t>1.1.1.2/16/I/001</t>
  </si>
  <si>
    <t>Atbalsts pēcdoktorantūras pētniecības īstenošanai</t>
  </si>
  <si>
    <t>1.1.1.3/18/A/001</t>
  </si>
  <si>
    <t>RTU inovāciju granti studentiem</t>
  </si>
  <si>
    <t>1.1.1.3/18/A/004</t>
  </si>
  <si>
    <t>Kurzemes inovāciju granti studentiem (KInGS)</t>
  </si>
  <si>
    <t>1.1.1.3/18/A/006</t>
  </si>
  <si>
    <t>Inovāciju granti jūrniecības nozarē studējošiem</t>
  </si>
  <si>
    <t>1.1.1.3/18/A/007</t>
  </si>
  <si>
    <t>Latvijas Universitātes inovāciju granti studentiem</t>
  </si>
  <si>
    <t>1.1.1.4/17/I/003</t>
  </si>
  <si>
    <t>LLU un tās pārraudzībā esošo zinātnisko institūciju pētniecības, attīstības infrastruktūras un institucionālās kapacitātes stiprināšana.</t>
  </si>
  <si>
    <t>1.1.1.4/17/I/004</t>
  </si>
  <si>
    <t>Rīgas Tehniskās universitātes Inženierzinātņu un viedo tehnoloģiju centra infrastruktūras attīstība Viedās specializācijas jomās.</t>
  </si>
  <si>
    <t>1.1.1.4/17/I/007</t>
  </si>
  <si>
    <t>Latvijas Organiskās sintēzes institūta infrastruktūras attīstīšana viedās specializācijas jomā - biomedicīna, medicīnas tehnoloģijas, biofarmācija un biotehnoloģijas</t>
  </si>
  <si>
    <t>1.1.1.4/17/I/009</t>
  </si>
  <si>
    <t>Latvijas Biomedicīnas pētījumu un studiju centra infrastruktūras attīstība pētniecības un tehnoloģiju pārneses kapacitātes stiprināšanai biomedicīnas un biotehnoloģijas jomās</t>
  </si>
  <si>
    <t>1.1.1.4/17/I/010</t>
  </si>
  <si>
    <t>Irbenes radioteleskopu kompleksa modernizācijas 3. kārta</t>
  </si>
  <si>
    <t>1.1.1.4/17/I/011</t>
  </si>
  <si>
    <t>Rīgas Stradiņa universitātes farmācijas jomas pētniecības infrastruktūras attīstība</t>
  </si>
  <si>
    <t>1.1.1.4/17/I/013</t>
  </si>
  <si>
    <t>Latvijas Valsts koksnes ķīmijas institūta pilotiekārtu parka un ventilācijas sistēmas izveide</t>
  </si>
  <si>
    <t>1.1.1.4/17/I/014</t>
  </si>
  <si>
    <t>Elektronikas un datorzinātņu institūta pētnieciskās infrastruktūras attīstība</t>
  </si>
  <si>
    <t>1.1.1.5/17/I/001</t>
  </si>
  <si>
    <t>Atbalsts starptautiskās sadarbības projektu izstrādei un īstenošanai</t>
  </si>
  <si>
    <t>1.1.1.5/17/I/002</t>
  </si>
  <si>
    <t>Integrētie nacionālā līmeņa pasākumi Latvijas pētniecības un attīstības interešu pārstāvības stiprināšanai Eiropas pētniecības telpā</t>
  </si>
  <si>
    <t>1.1.1.5/18/A/020</t>
  </si>
  <si>
    <t>Projekta "Kvantu algoritmi: no sarežģītības teorijas līdz eksperimentam" realizācija</t>
  </si>
  <si>
    <t>1.1.1.5/18/I/001</t>
  </si>
  <si>
    <t>Jāzepa  Vītola Latvijas Mūzikas akadēmijas starptautiskās sadarbības projektu attīstība pētniecībā un inovācijās</t>
  </si>
  <si>
    <t>1.1.1.5/18/I/002</t>
  </si>
  <si>
    <t>Latvijas Valsts koksnes ķīmijas institūta kapacitātes stiprināšana dalībai starptautiskās sadarbības projektos</t>
  </si>
  <si>
    <t>1.1.1.5/18/I/003</t>
  </si>
  <si>
    <t>Pārtikas drošības, dzīvnieku veselības un vides zinātniskā institūta "BIOR" dalība Eiropas Pētniecības telpā</t>
  </si>
  <si>
    <t>1.1.1.5/18/I/004</t>
  </si>
  <si>
    <t>LLU un tās pārraudzībā esošo zinātnisko institūciju starptautiskās sadarbības projektu pētniecībā un inovācijās veicināšana</t>
  </si>
  <si>
    <t>1.1.1.5/18/I/005</t>
  </si>
  <si>
    <t>Atbalsts Vidzemes Augstskolas efektīvai iesaistei starptautiskajā zinātnes apritē (ViA-Int)</t>
  </si>
  <si>
    <t>1.1.1.5/18/I/006</t>
  </si>
  <si>
    <t>Atbalsts Latvijas Biomedicīnas pētījumu un studiju centra integrācijai Eiropas Pētniecības telpā un infrastruktūras objektos</t>
  </si>
  <si>
    <t>1.1.1.5/18/I/007</t>
  </si>
  <si>
    <t>Atbalsts Latvijas Organiskās sintēzes institūta starptautiskās sadarbības projektiem pētniecībā un inovācijās</t>
  </si>
  <si>
    <t>1.1.1.5/18/I/008</t>
  </si>
  <si>
    <t>Atbalsts RTU starptautiskās sadarbības projektiem pētniecībā un inovācijās</t>
  </si>
  <si>
    <t>1.1.1.5/18/I/009</t>
  </si>
  <si>
    <t>Atbalsts Ventspils Augstskolas starptautiskās sadarbības projektu sagatavošanai pētniecībā un inovācijās (ATVASE)</t>
  </si>
  <si>
    <t>1.1.1.5/18/I/010</t>
  </si>
  <si>
    <t>Atbalsts LVMI „Silava” starptautiskās sadarbības projektiem pētniecībā un inovācijās</t>
  </si>
  <si>
    <t>1.1.1.5/18/I/011</t>
  </si>
  <si>
    <t>Rīgas Stradiņa universitātes zinātniskās kapacitātes paaugstināšana Eiropas pētniecības telpā</t>
  </si>
  <si>
    <t>1.1.1.5/18/I/012</t>
  </si>
  <si>
    <t>Atbalsts starptautiskās sadarbības projektiem pētniecībā un inovācijās Rēzeknes Tehnoloģiju akadēmijā</t>
  </si>
  <si>
    <t>1.1.1.5/18/I/013</t>
  </si>
  <si>
    <t>Atbalsts Daugavpils Universitātes zinātnisko inovāciju ieviešanai un starptautiskās pētnieciskās kapacitātes veicināšanai</t>
  </si>
  <si>
    <t>1.1.1.5/18/I/014</t>
  </si>
  <si>
    <t>Latvijas Mākslas akadēmijas Mākslas vēstures institūta pētnieciskās un inovatīvās kapacitātes stiprināšana</t>
  </si>
  <si>
    <t>1.1.1.5/18/I/015</t>
  </si>
  <si>
    <t>Atbalsts EDI starptautiskās sadarbības projektiem pētniecībā un inovācijās</t>
  </si>
  <si>
    <t>1.1.1.5/18/I/016</t>
  </si>
  <si>
    <t>Latvijas Universitāte un institūti Eiropas pētniecības telpā- ekselence, aktivitāte, mobilitāte, kapacitāte</t>
  </si>
  <si>
    <t>1.1.1.5/18/I/017</t>
  </si>
  <si>
    <t>Latvijas Kultūras akadēmijas zinātniskās darbības attīstība</t>
  </si>
  <si>
    <t>1.1.1.5/18/I/018</t>
  </si>
  <si>
    <t>Pētniecības, inovāciju un starptautiskās sadarbības zinātnē veicināšana Liepājas  universitātē</t>
  </si>
  <si>
    <t>1.1.1.5/19/A/001</t>
  </si>
  <si>
    <t>Hirālu /frustrated/ Luisa skābju pāru sintēze un pielietojums asimetriskajā katalīzē</t>
  </si>
  <si>
    <t>1.1.1.5/19/A/003</t>
  </si>
  <si>
    <t>Kvantu optikas un fotonikas attīstīšana Latvijas Universitātē</t>
  </si>
  <si>
    <t>1.1.1.5/19/A/004</t>
  </si>
  <si>
    <t>Biotehnoloģijas virziena izveide Latvijas Organiskās Sintēzes institūtā, lai sasniegtu izcilību zāļvielu atklāšanas jomā (BioDrug)</t>
  </si>
  <si>
    <t>1.1.1.5/19/A/005</t>
  </si>
  <si>
    <t>Kvantu datori ar konstantu atmiņu</t>
  </si>
  <si>
    <t>1.1.1.5/20/A/001</t>
  </si>
  <si>
    <t>Malārijas hemozoīna individuālu biokristālu dinamiska attēlošana ar magnētiskā lauka kvantu sensoriem</t>
  </si>
  <si>
    <t>1.2.1.1/16/A/005</t>
  </si>
  <si>
    <t>VIEDO MATERIĀLU  UN TEHNOLOĢIJU KOMPETENCES CENTRS</t>
  </si>
  <si>
    <t>1.2.1</t>
  </si>
  <si>
    <t>1.2.1.1/16/I/001</t>
  </si>
  <si>
    <t>Kompetences centru pārvaldības projekts</t>
  </si>
  <si>
    <t>1.2.1.1/18/A/001</t>
  </si>
  <si>
    <t>Enerģētikas un transporta kompetences centrs</t>
  </si>
  <si>
    <t>1.2.1.1/18/A/002</t>
  </si>
  <si>
    <t>LATVIJAS PĀRTIKAS NOZARES KOMPETENCES CENTRS</t>
  </si>
  <si>
    <t>1.2.1.1/18/A/003</t>
  </si>
  <si>
    <t>Informācijas un komunikācijas tehnoloģiju kompetences centrs</t>
  </si>
  <si>
    <t>1.2.1.1/18/A/004</t>
  </si>
  <si>
    <t>Meža nozares kompetences centrs</t>
  </si>
  <si>
    <t>1.2.1.1/18/A/005</t>
  </si>
  <si>
    <t>FARMĀCIJAS, BIOMEDICĪNAS UN MEDICĪNAS TEHNOLOĢIJU KOMPETENCES CENTRS</t>
  </si>
  <si>
    <t>1.2.1.1/18/A/006</t>
  </si>
  <si>
    <t>Latvijas elektrisko un optisko iekārtu ražošanas nozares kompetences centrs</t>
  </si>
  <si>
    <t>1.2.1.1/18/A/007</t>
  </si>
  <si>
    <t>VIEDO MATERIĀLU UN TEHNOLOĢIJU KOMPETENCES CENTRS 4.kārta</t>
  </si>
  <si>
    <t>1.2.1.1/18/A/008</t>
  </si>
  <si>
    <t>Mašīnbūves kompetences centrs</t>
  </si>
  <si>
    <t>1.2.1.2/16/I/001</t>
  </si>
  <si>
    <t>Tehnoloģiju pārneses programma</t>
  </si>
  <si>
    <t>Kompozīta multislāņu pārklājuma rūpnieciskās tehnoloģijas ieviešana ražošanā</t>
  </si>
  <si>
    <t>1.2.1.4/16/A/021</t>
  </si>
  <si>
    <t>Volumetrisku trīs dimensiju attēlu veidošanas iekārtu un to sastāvdaļu eksperimentālās ražošanas izveide</t>
  </si>
  <si>
    <t>Jauna SIA "iCotton" produktivitātes un konkurētspējas paaugstināšana, ieviešot ražošanā jaunu produktu un eksperimentālu tehnoloģiju, kā arī palielinot ieguldījumus P&amp;A un inovācijās atbilstoši Viedās specializācijas stratēģijai</t>
  </si>
  <si>
    <t>Caurplūdes graudu kaltes ar inovatīvu centrbēdzes putekļu atdalīšanas sistēmu (CFDS) ieviešana ražošanā</t>
  </si>
  <si>
    <t>1.2.1.4/18/A/016</t>
  </si>
  <si>
    <t>„Jauna produkta un eksperimentālas tehnoloģijas izstrāde un ieviešana ražošanā”</t>
  </si>
  <si>
    <t>1.2.1.4/18/A/017</t>
  </si>
  <si>
    <t>Eksperimentālas ražošanas līnijas ieviešana 27” izmēra šķidro kristālu   displeju ekrānu izgatavošanai</t>
  </si>
  <si>
    <t>1.2.1.4/18/A/018</t>
  </si>
  <si>
    <t>Industry 4.0  tehnoloģisko risinājumu izstrāde un ieviešana nepārtraukta ražošanas procesa nodrošināšanai poligrāfijas nozarē</t>
  </si>
  <si>
    <t>1.2.1.4/18/A/034</t>
  </si>
  <si>
    <t>Jaunu produktu un eksperimentālas tehnoloģijas ieviešana ražošanā SIA “FOREVERS”</t>
  </si>
  <si>
    <t>1.2.1.4/18/A/036</t>
  </si>
  <si>
    <t>Viengabala taisnstūra vārsta produktu grupas ieviešana SIA „Komfovent“</t>
  </si>
  <si>
    <t>1.2.1.4/18/A/038</t>
  </si>
  <si>
    <t>Jaunu produktu ieviešana ražošanā uzņēmumā SIA “Latvāņi”</t>
  </si>
  <si>
    <t>1.2.1.4/18/A/040</t>
  </si>
  <si>
    <t>Unikālu elektromobīļu planetāro un saules zobratu ieviešana ražošanā</t>
  </si>
  <si>
    <t>1.2.1.4/18/A/043</t>
  </si>
  <si>
    <t>Jaunu produktu un ražošanas tehnoloģiju ieviešana SIA „Dinex Latvia” ražotnē</t>
  </si>
  <si>
    <t>1.2.1.4/18/A/044</t>
  </si>
  <si>
    <t>Digitāli kontrolētas plastmasas produktu ražotnes izveide radot automatizētu industriālo 3D printeru līniju.</t>
  </si>
  <si>
    <t>1.2.2.1/16/A/001</t>
  </si>
  <si>
    <t>Atbalsts nodarbināto apmācībām ķīmiskajā rūpniecībā un tās saskarnozarēs (2016-2022)</t>
  </si>
  <si>
    <t>1.2.2</t>
  </si>
  <si>
    <t>1.2.2.1/16/A/002</t>
  </si>
  <si>
    <t>Nodarbināto apmācības mašīnbūves un metālapstrādes nozarē</t>
  </si>
  <si>
    <t>1.2.2.1/16/A/007</t>
  </si>
  <si>
    <t>Pārtikas un to saistīto nozaru nodarbināto apmācības –prasmju pilnveide.</t>
  </si>
  <si>
    <t>1.2.2.1/16/A/008</t>
  </si>
  <si>
    <t>"Latvijas poligrāfijas un iepakojuma nozares produktivitātes un inovāciju veicināšanas pasākumi"</t>
  </si>
  <si>
    <t>1.2.2.1/16/A/009</t>
  </si>
  <si>
    <t>"Tehnoloģisko inovāciju un darbaspēka produktivitātes apmācības vieglās rūpniecības un saistīto nozaru komersantiem"</t>
  </si>
  <si>
    <t>1.2.2.1/16/A/010</t>
  </si>
  <si>
    <t>"Tūrisma un saistīto nozaru tehnoloģisko inovāciju un nodarbināto produktivitātes apmācību projekts"</t>
  </si>
  <si>
    <t>1.2.2.1/16/A/011</t>
  </si>
  <si>
    <t>Elektronikas, optikas, elektrotehnikas un telekomunikācijas uzņēmumu darbinieku prasmju pilnveidošana</t>
  </si>
  <si>
    <t>1.2.2.1/19/A/001</t>
  </si>
  <si>
    <t>"IKT un saistīto nozaru tehnoloģisko inovāciju un produktivitātes apmācību projekts 2"</t>
  </si>
  <si>
    <t>1.2.2.1/19/A/002</t>
  </si>
  <si>
    <t>"Kokrūpniecības un saistīto nozaru tehnoloģisko inovāciju un produktivitātes apmācību projekts 2"</t>
  </si>
  <si>
    <t>1.2.2.1/19/A/003</t>
  </si>
  <si>
    <t>"Būvindustrijas un saistīto nozaru tehnoloģisko inovāciju un produktivitātes apmācību projekts 2"</t>
  </si>
  <si>
    <t>1.2.2.1/19/A/004</t>
  </si>
  <si>
    <t>"Starptautisko biznesa pakalpojumu centru un saistīto nozaru tehnoloģisko inovāciju un produktivitātes apmācību projekts"</t>
  </si>
  <si>
    <t>1.2.2.1/19/A/005</t>
  </si>
  <si>
    <t>Partnerībā organizētas IKT profesionāļu apmācības inovāciju veicināšanai un nozares attīstībai</t>
  </si>
  <si>
    <t>1.2.2.2/16/I/001</t>
  </si>
  <si>
    <t>Inovāciju motivācijas programma</t>
  </si>
  <si>
    <t>1.2.2.3/16/I/001</t>
  </si>
  <si>
    <t>LTRK netehnoloģisko apmācību projekts</t>
  </si>
  <si>
    <t>1.2.2.3/16/I/002</t>
  </si>
  <si>
    <t>Mazo un mikro komersantu apmācības inovāciju  un digitālo tehnoloģiju attīstībai Latvijā</t>
  </si>
  <si>
    <t>1.2.2.3/16/I/003</t>
  </si>
  <si>
    <t>Apmācību īstenošana ārvalstu investoru piesaistei</t>
  </si>
  <si>
    <t>10.1.1.0/18/TP/001</t>
  </si>
  <si>
    <t>Kohēzijas politikas fondu izvērtēšanas nodrošināšana pierādījumu bāzes veidošanai uz rezultātiem vērstu un efektīvu Eiropas Savienības (ES) fondu ieguldījumu plānošanai un veikšanai Latvijas tautsaimniecībā.</t>
  </si>
  <si>
    <t>10.1.1</t>
  </si>
  <si>
    <t>10.1.2.0/18/TP/001</t>
  </si>
  <si>
    <t>Sabiedrības informēšana par uzņēmējdarbības un energoefektivitātes pasākumiem otrā kārta</t>
  </si>
  <si>
    <t>10.1.2</t>
  </si>
  <si>
    <t>10.1.2.0/18/TP/002</t>
  </si>
  <si>
    <t>Atbalsts Veselības ministrijai Eiropas Savienības fondu informācijas un komunikācijas pasākumu darbību īstenošanai otrā kārta</t>
  </si>
  <si>
    <t>10.1.2.0/18/TP/003</t>
  </si>
  <si>
    <t>10.1.2.0/18/TP/004</t>
  </si>
  <si>
    <t>Eiropas Sociālā fonda atbalsts Vides aizsardzības un reģionālās attīstības ministrijai publicitātes pasākumu par Kohēzijas politikas fondiem nodrošināšanai</t>
  </si>
  <si>
    <t>10.1.2.0/18/TP/005</t>
  </si>
  <si>
    <t>Kohēzijas politikas fondu informācijas un komunikācijas pasākumu nodrošināšana Latvijā ES fondu 2014. – 2020. gada plānošanas periodā, 2.kārta</t>
  </si>
  <si>
    <t>10.1.2.0/18/TP/006</t>
  </si>
  <si>
    <t>Atbalsts Valsts kancelejai Eiropas Sociālā fonda informācijas un komunikācijas pasākumiem</t>
  </si>
  <si>
    <t>10.1.2.0/18/TP/007</t>
  </si>
  <si>
    <t>Tehniskā palīdzība sabiedrības informēšanai labklājības jomā (2.kārta)</t>
  </si>
  <si>
    <t>10.1.2.0/18/TP/008</t>
  </si>
  <si>
    <t>10.1.2.0/18/TP/009</t>
  </si>
  <si>
    <t>Tehniskā palīdzība Kultūras ministrijai ES fondu  informācijas un komunikācijas pasākumu īstenošanai</t>
  </si>
  <si>
    <t>10.1.2.0/18/TP/010</t>
  </si>
  <si>
    <t>Eiropas Sociālā fonda atbalsts Kohēzijas politikas fondu ieviešanai un vadībai Centrālajā finanšu un līgumu aģentūrā, 2.kārta</t>
  </si>
  <si>
    <t>10.1.2.0/18/TP/011</t>
  </si>
  <si>
    <t>„Izglītības un zinātnes ministrijas ES  fondu 2014. – 2020. gada plānošanas perioda informācijas un publicitātes projekts, 2.kārta”</t>
  </si>
  <si>
    <t>10.1.3.0/18/TP/001</t>
  </si>
  <si>
    <t>10.1.3</t>
  </si>
  <si>
    <t>10.1.3.0/18/TP/002</t>
  </si>
  <si>
    <t>ESF tehniskā palīdzība Iepirkumu uzraudzības birojam Eiropas Savienības fondu administrēšanā un uzraudzībā</t>
  </si>
  <si>
    <t>10.1.3.0/18/TP/005</t>
  </si>
  <si>
    <t>Darbības programmas “Izaugsme un nodarbinātība” horizontālā principa “Ilgtspējīga attīstība” politikas koordinācija – īstenošanas uzraudzība Vides aizsardzības un reģionālās attīstības ministrijā</t>
  </si>
  <si>
    <t>10.1.3.0/18/TP/008</t>
  </si>
  <si>
    <t>Tehniskā palīdzība Finanšu ministrijai kā Eiropas Savienības fondu Revīzijas iestādei</t>
  </si>
  <si>
    <t>10.1.3.0/18/TP/009</t>
  </si>
  <si>
    <t>10.1.3.0/18/TP/010</t>
  </si>
  <si>
    <t>Horizontālā principa “Vienlīdzīgas iespējas”  koordinēšanas funkciju nodrošināšana Labklājības ministrijā (2.kārta)”</t>
  </si>
  <si>
    <t>10.1.3.0/18/TP/013</t>
  </si>
  <si>
    <t>Daugavpils pilsētas pašvaldības kapacitātes palielināšana Eiropas Savienības fondu plānošanas un izvērtēšanas procesa nodrošināšanai II kārta</t>
  </si>
  <si>
    <t>10.1.3.0/18/TP/015</t>
  </si>
  <si>
    <t>Eiropas Sociālā fonda atbalsts Kohēzijas politikas fondu ieviešanai, uzraudzībai un e-Kohēzijas pilnveidei Centrālajā finanšu un līgumu aģentūrā</t>
  </si>
  <si>
    <t>11.1.1.0/18/TP/001</t>
  </si>
  <si>
    <t>Tehniskā palīdzība Tieslietu ministrijas kā atbildīgās iestādes darbības nodrošināšanai (2019-2021)</t>
  </si>
  <si>
    <t>11.1.1</t>
  </si>
  <si>
    <t>11.1.1.0/18/TP/002</t>
  </si>
  <si>
    <t>Tehniskā palīdzība Veselības ministrijai kā Eiropas Savienības fondu atbildīgajai iestādei otrā kārta</t>
  </si>
  <si>
    <t>11.1.1.0/18/TP/003</t>
  </si>
  <si>
    <t>Atbalsts EM un LIAA vadības funkciju nodrošināšanā otrā kārta</t>
  </si>
  <si>
    <t>11.1.1.0/18/TP/004</t>
  </si>
  <si>
    <t>Eiropas Savienības fondu administrēšana Labklājības ministrijā 2014.-2020.gada plānošanas periodā (2.kārta)</t>
  </si>
  <si>
    <t>11.1.1.0/18/TP/005</t>
  </si>
  <si>
    <t>Eiropas Savienības fondu tehniskās palīdzības atbalsts Vides aizsardzības un reģionālās attīstības ministrijai Kohēzijas politikas fondu plānošanā, ieviešanā, uzraudzībā un kontrolē</t>
  </si>
  <si>
    <t>11.1.1.0/18/TP/006</t>
  </si>
  <si>
    <t>11.1.1.0/18/TP/007</t>
  </si>
  <si>
    <t>Atbalsts Valsts kancelejai Eiropas Savienības fondu administrēšanā</t>
  </si>
  <si>
    <t>11.1.1.0/18/TP/008</t>
  </si>
  <si>
    <t>Tehniskā palīdzība Kultūras ministrijai kā Eiropas Savienības fondu atbildīgajai iestādei Latvijā 2014.-2020.gada plānošanas periodā</t>
  </si>
  <si>
    <t>11.1.1.0/18/TP/009</t>
  </si>
  <si>
    <t>Eiropas Reģionālās attīstības fonda atbalsts Kohēzijas politikas fondu ieviešanai un vadībai Centrālajā finanšu un līgumu aģentūrā 2.kārta</t>
  </si>
  <si>
    <t>11.1.1.0/18/TP/010</t>
  </si>
  <si>
    <t>Izglītības un zinātnes ministrijas kapacitātes stiprināšana Eiropas Savienības struktūrfondu plānošanai, administrēšanai un uzraudzībai 2014. – 2020. gada plānošanas periodā, 2. kārta</t>
  </si>
  <si>
    <t>12.1.1.0/18/TP/001</t>
  </si>
  <si>
    <t>Tehniskā palīdzība Eiropas Savienības struktūrfondu un Kohēzijas fonda vadošajai iestādei Latvijā 2014.-2020.gada plānošanas periodā (2019.-2021. gads)</t>
  </si>
  <si>
    <t>12.1.1</t>
  </si>
  <si>
    <t>12.1.1.0/18/TP/002</t>
  </si>
  <si>
    <t>Kohēzijas fonda atbalsts Kohēzijas politikas fondu ieviešanai un vadībai Centrālajā finanšu un līgumu aģentūrā 2.kārta</t>
  </si>
  <si>
    <t>2.1.1.0/16/I/001</t>
  </si>
  <si>
    <t>Elektroniskās sakaru infrastruktūras pieejamības uzlabošanalauku teritorijās</t>
  </si>
  <si>
    <t>2.1.1</t>
  </si>
  <si>
    <t>2.2.1</t>
  </si>
  <si>
    <t>2.2.1.1/17/I/006</t>
  </si>
  <si>
    <t>Fizisko personu datu pakalpojumu modernizācija</t>
  </si>
  <si>
    <t>2.2.1.1/17/I/007</t>
  </si>
  <si>
    <t>Labklājības nozares informācijas un komunikācijas tehnoloģiju centralizācija</t>
  </si>
  <si>
    <t>2.2.1.1/17/I/010</t>
  </si>
  <si>
    <t>Prokuratūras informācijas sistēmas attīstība</t>
  </si>
  <si>
    <t>2.2.1.1/17/I/011</t>
  </si>
  <si>
    <t>Probācijas klientu uzskaites sistēmas pilnveidošana</t>
  </si>
  <si>
    <t>2.2.1.1/17/I/012</t>
  </si>
  <si>
    <t>Ieslodzījuma vietu pārvaldes informācijas sistēmas pilnveidošana</t>
  </si>
  <si>
    <t>2.2.1.1/17/I/013</t>
  </si>
  <si>
    <t>Tiesu informatīvās sistēmas attīstība</t>
  </si>
  <si>
    <t>2.2.1.1/17/I/014</t>
  </si>
  <si>
    <t>Vienotais tiesību aktu projektu izstrādes un saskaņošanas portāls</t>
  </si>
  <si>
    <t>2.2.1.1/17/I/016</t>
  </si>
  <si>
    <t>Valsts un pašvaldību iestāžu tīmekļvietņu vienotā platforma</t>
  </si>
  <si>
    <t>2.2.1.1/17/I/023</t>
  </si>
  <si>
    <t>Loģiski vienotais datu centrs</t>
  </si>
  <si>
    <t>2.2.1.1/17/I/024</t>
  </si>
  <si>
    <t>Vienota kontaktu centra platforma operatīvo dienestu darba atbalstam un publisko pakalpojumu piegādei</t>
  </si>
  <si>
    <t>2.2.1.1/17/I/025</t>
  </si>
  <si>
    <t>Vienotās neatliekamās medicīniskās palīdzības un katastrofu medicīnas vadības informācijas sistēmas attīstība ( 1.kārta)</t>
  </si>
  <si>
    <t>2.2.1.1/17/I/031</t>
  </si>
  <si>
    <t>Vienotās darba vides izveide visā Ekonomikas ministrijas resorā</t>
  </si>
  <si>
    <t>2.2.1.1/17/I/032</t>
  </si>
  <si>
    <t>Darbaspēka piedāvājuma un pieprasījuma prognozēšanas un monitoringa sistēmas izveide</t>
  </si>
  <si>
    <t>2.2.1.1/17/I/033</t>
  </si>
  <si>
    <t>Tiesu medicīnas ekspertīzes un izpētes procesu optimizācija un attīstība</t>
  </si>
  <si>
    <t>2.2.1.1/18/I/002</t>
  </si>
  <si>
    <t>Nodokļu informācijas pakalpojumu modernizācija (Maksājumu uzskaites un uzkrājuma princips)</t>
  </si>
  <si>
    <t>2.2.1.1/19/I/001</t>
  </si>
  <si>
    <t>Valsts pārbaudījumu organizēšanas procesa pilnveide</t>
  </si>
  <si>
    <t>2.2.1.1/19/I/002</t>
  </si>
  <si>
    <t>Publiskās pārvaldes informācijas un komunikāciju tehnoloģiju arhitektūras pārvaldības sistēma - 2.kārta</t>
  </si>
  <si>
    <t>2.2.1.1/19/I/003</t>
  </si>
  <si>
    <t>Ārējās tirdzniecības statistikas datu apstrādes sistēma</t>
  </si>
  <si>
    <t>2.2.1.1/19/I/004</t>
  </si>
  <si>
    <t>Invaliditātes ekspertīzes pakalpojumu kvalitātes uzlabošana</t>
  </si>
  <si>
    <t>2.2.1.1/19/I/005</t>
  </si>
  <si>
    <t>Būvniecības procesu un IS attīstība (2.kārta)</t>
  </si>
  <si>
    <t>2.2.1.1/19/I/006</t>
  </si>
  <si>
    <t>Jaunas Eiropas Savienības tiesību aktu pārņemšanas un ieviešanas kontroles informācijas sistēmas izstrāde un ieviešana (ESTAPIKS2)</t>
  </si>
  <si>
    <t>2.2.1.1/19/I/007</t>
  </si>
  <si>
    <t>Publisko pakalpojumu daudzkanālu piegādes tehnoloģisko risinājumu izveide Valsts sociālās apdrošināšanas aģentūras pakalpojumu nodrošināšanai</t>
  </si>
  <si>
    <t>2.2.1.1/19/I/008</t>
  </si>
  <si>
    <t>Deinstitucionalizācijas procesu atbalsta informācijas sistēma (2.kārta)</t>
  </si>
  <si>
    <t>2.2.1.1/19/I/010</t>
  </si>
  <si>
    <t>Jaunās paaudzes Integrētā iekšlietu informācijas sistēma (IIIS 2)</t>
  </si>
  <si>
    <t>2.2.1.1/20/I/001</t>
  </si>
  <si>
    <t>Vienotās neatliekamās medicīniskās palīdzības un katastrofu medicīnas vadības informācijas sistēmas attīstība (2. kārta)</t>
  </si>
  <si>
    <t>2.2.1.2/17/I/001</t>
  </si>
  <si>
    <t>Kultūras mantojuma satura digitalizācija (1.kārta)</t>
  </si>
  <si>
    <t>2.2.1.2/19/I/001</t>
  </si>
  <si>
    <t>Kultūras mantojuma satura digitalizācija (2.kārta)</t>
  </si>
  <si>
    <t>3.1.1</t>
  </si>
  <si>
    <t>3.1.1.5/16/A/010</t>
  </si>
  <si>
    <t>Ražošanas ēkas būvniecība Liepājā, Vecā Ostmala 10</t>
  </si>
  <si>
    <t>3.1.1.5/16/A/012</t>
  </si>
  <si>
    <t>Ražošanas ēkas Nr.6 būvniecība Ventspils Augsto tehnoloģiju parkā</t>
  </si>
  <si>
    <t>3.1.1.5/16/A/013</t>
  </si>
  <si>
    <t>Ražošanas ēkas būvniecība Ganību ielā 103, Ventspilī</t>
  </si>
  <si>
    <t>3.1.1.5/16/A/017</t>
  </si>
  <si>
    <t>TRAPI SIA ražošanas ēkas būvniecība</t>
  </si>
  <si>
    <t>“SIA “EHRLE EU” industriālās ēkas būvniecība iznomāšanai ražošanas uzņēmumiem”</t>
  </si>
  <si>
    <t>3.1.1.5/16/A/050</t>
  </si>
  <si>
    <t>Nozarē veiksmīgi strādājoša uzņēmuma ražošanas jaudu palielināšana, izveidojot papildus apaļkoka mietu ražotni Krāslavas novada Krāslavas pilsētā</t>
  </si>
  <si>
    <t>Daudzslāņu siltumizolācijas paneļu “TENAX” ražotnes paplašināšana</t>
  </si>
  <si>
    <t>3.1.1.5/16/A/063</t>
  </si>
  <si>
    <t>Tehnoloģiskā parka būvniecība Olainē</t>
  </si>
  <si>
    <t>3.1.1.5/16/A/072</t>
  </si>
  <si>
    <t>Ražošanas telpu un infrastruktūras izveide SIA “iCotton"</t>
  </si>
  <si>
    <t>3.1.1.5/16/A/073</t>
  </si>
  <si>
    <t>Metālu ražošanas nozares uzņēmuma SIA "EcoLead" saimnieciskās darbības paplašināšana, izveidojot ražošanai nepieciešamās industriālās telpas Jelgavas novadā un radot jaunas darba vietas</t>
  </si>
  <si>
    <t>3.1.1.5/19/A/002</t>
  </si>
  <si>
    <t>LV Timber ražotnes attīstība</t>
  </si>
  <si>
    <t>3.1.1.5/19/A/010</t>
  </si>
  <si>
    <t>Ražotnes paplašināšana</t>
  </si>
  <si>
    <t>3.1.1.5/19/A/011</t>
  </si>
  <si>
    <t>Ražošanas ēkas izveide Kurzemes reģionā, Liepājā</t>
  </si>
  <si>
    <t>3.1.1.5/19/A/012</t>
  </si>
  <si>
    <t>Moduļu māju ražotnes paplašināšana</t>
  </si>
  <si>
    <t>3.1.1.5/19/A/013</t>
  </si>
  <si>
    <t>Jaunu ražošanas ēku būvniecība uzņēmumā SIA “Haugaard Baltic”</t>
  </si>
  <si>
    <t>3.1.1.5/19/A/015</t>
  </si>
  <si>
    <t>ZS "LŪSĒNI" kokapstrādes ražotnes paplašināšana</t>
  </si>
  <si>
    <t>3.1.1.5/19/A/032</t>
  </si>
  <si>
    <t>Industriālā parka ražošanas telpu un infrastruktūras atjaunošana Liepājā</t>
  </si>
  <si>
    <t>3.1.1.5/19/A/033</t>
  </si>
  <si>
    <t>Ražošanas telpu paplašināšana uzņēmumā SIA “IKTK”</t>
  </si>
  <si>
    <t>3.1.1.5/19/A/035</t>
  </si>
  <si>
    <t>SIA "Eko Nams" ražošanas ēkas izveide Latgales reģionā, Līvānos.</t>
  </si>
  <si>
    <t>3.1.1.5/19/A/037</t>
  </si>
  <si>
    <t>Jaunas ražošanas ēkas un infrastruktūras izveide  SIA “SFM Latvia”</t>
  </si>
  <si>
    <t>3.1.1.5/19/A/040</t>
  </si>
  <si>
    <t>LSEZ SIA "Pumac Liepāja" darbības paplašināšana - jaunu ražošanas telpu izveide Liepājas Biznesa centrā</t>
  </si>
  <si>
    <t>3.1.1.5/19/A/045</t>
  </si>
  <si>
    <t>SIA "CEWOOD" ražošanai nepieciešamo telpu izbūve</t>
  </si>
  <si>
    <t>3.1.1.5/19/A/048</t>
  </si>
  <si>
    <t>SIA „VUDLANDE” jauna ražošanas ēkas un infrastruktūras izveide</t>
  </si>
  <si>
    <t>3.1.1.5/19/A/049</t>
  </si>
  <si>
    <t>Scan-Plast Latvia ražotnes paplašināšana</t>
  </si>
  <si>
    <t>3.1.1.6/16/I/001</t>
  </si>
  <si>
    <t>Reģionālie biznesa inkubatori un radošo industriju inkubators</t>
  </si>
  <si>
    <t>3.2.1.1/16/A/001</t>
  </si>
  <si>
    <t>Latvijas Drošības un aizsardzības klastera izveide</t>
  </si>
  <si>
    <t>3.2.1</t>
  </si>
  <si>
    <t>3.2.1.1/16/A/002</t>
  </si>
  <si>
    <t>Pārtikas produktu kvalitātes klasteris</t>
  </si>
  <si>
    <t>3.2.1.1/16/A/003</t>
  </si>
  <si>
    <t>LATVIJAS EKSPORTA KLASTERIS</t>
  </si>
  <si>
    <t>3.2.1.1/16/A/004</t>
  </si>
  <si>
    <t>Informācijas tehnoloģiju nozares konkurētspējas un eksportspējas paaugstināšana</t>
  </si>
  <si>
    <t>3.2.1.1/16/A/006</t>
  </si>
  <si>
    <t>Latvijas Elektronikas un elektrotehnikas nozares klasteris</t>
  </si>
  <si>
    <t>3.2.1.1/16/A/007</t>
  </si>
  <si>
    <t>Latvijas Dzīvības zinātņu nozares attīstības klasteris LifeScience.lv</t>
  </si>
  <si>
    <t>3.2.1.1/16/A/009</t>
  </si>
  <si>
    <t>Gaujas Nacionālā parka tūrisma klastera attīstības 2. posms</t>
  </si>
  <si>
    <t>3.2.1.1/16/A/010</t>
  </si>
  <si>
    <t>Latvijas veselības tūrisma klasteris</t>
  </si>
  <si>
    <t>3.2.1.1/16/A/011</t>
  </si>
  <si>
    <t>Metālapstrādes klastera attīstība</t>
  </si>
  <si>
    <t>3.2.1.1/16/A/012</t>
  </si>
  <si>
    <t>"DRUKAS UN MEDIJU TEHNOLOĢIJU KLASTERA IZVEIDE"</t>
  </si>
  <si>
    <t>3.2.1.1/16/A/013</t>
  </si>
  <si>
    <t>Koka būvniecības klastera starptautiskās konkurētspējas veicināšana</t>
  </si>
  <si>
    <t>3.2.1.1/16/A/014</t>
  </si>
  <si>
    <t>Klasteris CLEANTECH LATVIA</t>
  </si>
  <si>
    <t>3.2.1.1/16/A/016</t>
  </si>
  <si>
    <t>Zaļo un Viedo Tehnoloģiju Klasteris</t>
  </si>
  <si>
    <t>3.2.1.1/16/A/017</t>
  </si>
  <si>
    <t>Viedās pilsētas klasteris</t>
  </si>
  <si>
    <t>3.2.1.2/16/I/001</t>
  </si>
  <si>
    <t>Starptautiskās konkurētspējas veicināšana</t>
  </si>
  <si>
    <t>3.2.1.2/16/I/002</t>
  </si>
  <si>
    <t>Latvijas starptautiskās konkurētspējas veicināšana tūrismā</t>
  </si>
  <si>
    <t>3.3.1</t>
  </si>
  <si>
    <t>3.3.1.0/17/I/038</t>
  </si>
  <si>
    <t>Investīcijas uzņēmējdarbības dažādošanai un konkurētspējas uzlabošanai Balvu novadā.</t>
  </si>
  <si>
    <t>3.3.1.0/18/I/001</t>
  </si>
  <si>
    <t>3.3.1.0/18/I/006</t>
  </si>
  <si>
    <t>Uzņēmējdarbības attīstībai nepieciešamās infrastruktūras attīstība Amatas novada Drabešu pagasta Ieriķos</t>
  </si>
  <si>
    <t>3.3.1.0/18/I/009</t>
  </si>
  <si>
    <t>Uzņēmējdarbības attīstībai nepieciešamās infrastruktūras attīstība Grobiņas novadā</t>
  </si>
  <si>
    <t>3.3.1.0/18/I/010</t>
  </si>
  <si>
    <t>Infrastruktūras izbūve uzņēmējdarbības atbalstam Baložos, Ķekavas novadā</t>
  </si>
  <si>
    <t>3.3.1.0/19/I/003</t>
  </si>
  <si>
    <t>Pilsētas atpūtas parka un jauniešu mājas izveide Kauguros</t>
  </si>
  <si>
    <t>3.3.1.0/19/I/004</t>
  </si>
  <si>
    <t>Infrastruktūras izbūve industriālās teritorijas sasniedzamības un attīstības nodrošināšanai Jēkabpilī</t>
  </si>
  <si>
    <t>3.3.1.0/19/I/005</t>
  </si>
  <si>
    <t>Tehniskās infrastruktūras sakārtošana uzņēmējdarbības attīstībai degradētajā teritorijā, 2.kārta</t>
  </si>
  <si>
    <t>3.3.1.0/19/I/006</t>
  </si>
  <si>
    <t>Publisko ceļu pārbūve uz uzņēmumiem Bērzaunes pagastā</t>
  </si>
  <si>
    <t>3.3.1.0/19/I/007</t>
  </si>
  <si>
    <t>Kultūrtūrisma produktu klāsta pilnveidošana tūrisma uzņēmējdarbības veicināšanai pilsētas vēsturiskajā centrā</t>
  </si>
  <si>
    <t>3.3.1.0/20/I/001</t>
  </si>
  <si>
    <t>Konkurētspējīgas uzņēmējdarbības vides sakārtošana Ludzas pilsētā</t>
  </si>
  <si>
    <t>3.3.1.0/20/I/002</t>
  </si>
  <si>
    <t>Esošās rūpnieciskās teritorijas infrastruktūras sakārtošana Mednieku un Gaismas ielas teritorijā uzlabojot tās piemērotību ražošanas uzņēmumu attīstības vajadzībām</t>
  </si>
  <si>
    <t>3.4.1.0/16/I/001</t>
  </si>
  <si>
    <t>Justīcija attīstībai</t>
  </si>
  <si>
    <t>3.4.1</t>
  </si>
  <si>
    <t>3.4.2.0/15/I/001</t>
  </si>
  <si>
    <t>Valsts pārvaldes cilvēkresursu profesionālā pilnveide labāka regulējuma izstrādē mazo un vidējo komersantu atbalsta jomā</t>
  </si>
  <si>
    <t>3.4.2</t>
  </si>
  <si>
    <t>3.4.2.0/15/I/002</t>
  </si>
  <si>
    <t>Valsts pārvaldes cilvēkresursu profesionālā pilnveide korupcijas novēršanas un ēnu ekonomikas mazināšanas jomā</t>
  </si>
  <si>
    <t>3.4.2.0/15/I/003</t>
  </si>
  <si>
    <t>Augstākā līmeņa vadītāju attīstības programma</t>
  </si>
  <si>
    <t>3.4.2.2/16/I/001</t>
  </si>
  <si>
    <t>Sociālā dialoga attīstība labāka tiesiskā regulējuma izstrādei</t>
  </si>
  <si>
    <t>3.4.2.2/16/I/002</t>
  </si>
  <si>
    <t>Latvijas Brīvo arodbiedrību savienības divpusējā sociālā dialoga attīstība labāka tiesiskā regulējuma izstrādē uzņēmējdarbības vides sakārtošanai</t>
  </si>
  <si>
    <t>4.1.1</t>
  </si>
  <si>
    <t>4.1.1.0/18/A/009</t>
  </si>
  <si>
    <t>Efektīva energoresursu izmantošana un enerģijas patēriņa samazināšana SIA "Eko Nams" ražotnē.</t>
  </si>
  <si>
    <t>4.1.1.0/18/A/022</t>
  </si>
  <si>
    <t>Energoefektivitātes pasākumu īstenošana SIA “Baltiks EAST” ražotnē</t>
  </si>
  <si>
    <t>4.1.1.0/18/A/028</t>
  </si>
  <si>
    <t>Energoefektivitātes pasākumu ieviešana SIA "SILK PLASTER GROUP"</t>
  </si>
  <si>
    <t>4.1.1.0/18/A/030</t>
  </si>
  <si>
    <t>Kompleksi risinājumi AS Rīgas Elektromašīnbūves Rūpnīcas energoefektivitātes paaugstināšanai 2.kārta</t>
  </si>
  <si>
    <t>4.1.1.0/18/A/038</t>
  </si>
  <si>
    <t>Energoefektivitātes pasākumu īstenošana SIA "KRAUSS” kokapstrādes ražotnē Klintaines pagastā</t>
  </si>
  <si>
    <t>4.2.1.1/16/I/001</t>
  </si>
  <si>
    <t>Atbalsts daudzdzīvokļu dzīvojamo māju energoefektivitātes paaugstināšanas pasākumu īstenošanai daudzdzīvokļu māju dzīvokļu īpašniekiem</t>
  </si>
  <si>
    <t>4.2.1</t>
  </si>
  <si>
    <t>4.2.1.2/17/I/003</t>
  </si>
  <si>
    <t>Energoefektivitātes paaugstināšana Daugavpils Universitātes dienesta viesnīcai Vaļņu ielā 29, Daugavpilī</t>
  </si>
  <si>
    <t>4.2.1.2/17/I/008</t>
  </si>
  <si>
    <t>RTU OTK ēku energoefektivitātes paaugstināšana</t>
  </si>
  <si>
    <t>4.2.1.2/17/I/009</t>
  </si>
  <si>
    <t>Energoefektivitātes paaugstināšana Daugavpils Universitātes dienesta viesnīcai Parādes ielā 11, Daugavpilī</t>
  </si>
  <si>
    <t>4.2.1.2/17/I/026</t>
  </si>
  <si>
    <t>Paaugstināt valsts ēkas Miera ielā 3, Siguldā, energoefektivitāti</t>
  </si>
  <si>
    <t>4.2.1.2/17/I/043</t>
  </si>
  <si>
    <t>Energoefektivitātes paaugstināšanas pasākumi Neatliekamās medicīniskās palīdzības dienesta Brigāžu atbalsta centra ēkā Nīcgales ielā 7, Rīgā</t>
  </si>
  <si>
    <t>4.2.1.2/17/I/047</t>
  </si>
  <si>
    <t>Energoefektivitātes paaugstināšana ēkā Kandavas ielā 2a, Daugavpilī</t>
  </si>
  <si>
    <t>4.2.1.2/17/I/048</t>
  </si>
  <si>
    <t>Energoefektivitātes paaugstināšana ēkā Skandu ielā 14, Rīgā</t>
  </si>
  <si>
    <t>4.2.1.2/17/I/058</t>
  </si>
  <si>
    <t>Energoefektivitātes paaugstināšanas pasākumi Profesionālās izglītības kompetences centra ”Rīgas Valsts tehnikums” mācību korpusa ēkai Noliktavas ielā 2, Rīgā</t>
  </si>
  <si>
    <t>4.2.1.2/18/I/003</t>
  </si>
  <si>
    <t>Energoefektivitātes paaugstināšana Latvijas Valsts koksnes ķīmijas institūta ēkās</t>
  </si>
  <si>
    <t>4.2.1.2/18/I/006</t>
  </si>
  <si>
    <t>Energoefektivitātes paaugstināšana Cēsu Audzināšanas iestādes nepilngadīgajiem skolā ar sporta zāli un ēdnīcā</t>
  </si>
  <si>
    <t>4.2.1.2/18/I/007</t>
  </si>
  <si>
    <t>Energoefektivitātes paaugstināšana ēkā Komandanta ielā 9, Daugavpilī</t>
  </si>
  <si>
    <t>4.2.1.2/18/I/014</t>
  </si>
  <si>
    <t>Energoefektivitātes paaugstināšana PIKC "Nacionālā Mākslu vidusskola" ēkā Slokas ielā 52b, Rīgā.</t>
  </si>
  <si>
    <t>4.2.1.2/18/I/017</t>
  </si>
  <si>
    <t>Energoefektivitātes uzlabošanas pasākumi Liepājas Jūrniecības koledža</t>
  </si>
  <si>
    <t>4.2.1.2/18/I/019</t>
  </si>
  <si>
    <t>Energoefektivitātes paaugstināšana Valmieras drāmas teātrī Lāčplēša ielā 4, Valmierā</t>
  </si>
  <si>
    <t>4.2.1.2/18/I/020</t>
  </si>
  <si>
    <t>Energoefektivitātes paaugstināšana ēkā Brīvības ielā 75, Rīgā</t>
  </si>
  <si>
    <t>4.2.1.2/18/I/021</t>
  </si>
  <si>
    <t>Latvijas Jūras akadēmijas Jūrskolas ēkas Lielupes ielā 1 k-8, Rīgā, energoefektivitātes paaugstināšana</t>
  </si>
  <si>
    <t>4.2.1.2/18/I/030</t>
  </si>
  <si>
    <t>Energoefektivitātes paaugstināšanas pasākumu īstenošana VSIA "Rīgas psihiatrijas un narkoloģijas centrs" ēkā Tvaika ielā 2, Rīgā</t>
  </si>
  <si>
    <t>4.2.1.2/18/I/034</t>
  </si>
  <si>
    <t>Energoefektivitātes paaugstināšana ēkā Kandavas ielā 2, Rīgā</t>
  </si>
  <si>
    <t>4.2.1.2/18/I/037</t>
  </si>
  <si>
    <t>Rēzeknes Tehnoloģiju akadēmijas dienesta viesnīcas Atbrīvošanas alejā 115, Rēzeknē projektēšana, būvniecība un autoruzraudzība.</t>
  </si>
  <si>
    <t>4.2.1.2/18/I/039</t>
  </si>
  <si>
    <t>Energoefektivitātes paaugstināšanas pasākumi K.Valdemāra ielā 38 k-1, Rīgā</t>
  </si>
  <si>
    <t>4.2.1.2/18/I/040</t>
  </si>
  <si>
    <t>Energoefektivitātes paaugstināšanas pasākumi Lāčplēša ielā 70A, Rīgā</t>
  </si>
  <si>
    <t>4.2.1.2/18/I/041</t>
  </si>
  <si>
    <t>Energoefektivitātes paaugstināšanas pasākumi Skolas ielā 28, Rīgā</t>
  </si>
  <si>
    <t>4.2.1.2/18/I/046</t>
  </si>
  <si>
    <t>Energoefektivitātes pasākumu veikšana Latvijas Neredzīgo biedrības ēkā Braila ielā 10, Rīgā</t>
  </si>
  <si>
    <t>4.2.1.2/18/I/048</t>
  </si>
  <si>
    <t>Latvijas Jūras akadēmijas Jūrskolas ēkas Flotes ielā 12 k-4 energoefektivitātes paaugstināšana</t>
  </si>
  <si>
    <t>4.2.1.2/18/I/050</t>
  </si>
  <si>
    <t>Energoefektivitātes paaugstināšana ēkā Lāčplēša ielā 25, Rīgā</t>
  </si>
  <si>
    <t>4.2.1.2/18/I/054</t>
  </si>
  <si>
    <t>Energoefektivitātes uzlabošana Talsu ielā 1, Rīga.</t>
  </si>
  <si>
    <t>4.2.1.2/18/I/055</t>
  </si>
  <si>
    <t>Energoefektivitātes paaugstināšana ēkā A.Briāna ielā 13, Rīgā</t>
  </si>
  <si>
    <t>4.2.1.2/18/I/058</t>
  </si>
  <si>
    <t>Stacionāra „Biķernieki” energoefektivitātes uzlabošana</t>
  </si>
  <si>
    <t>4.2.1.2/18/I/059</t>
  </si>
  <si>
    <t>Energoefektivitātes paaugstināšanas pasākumi VSAC „Vidzeme” filiāles „Rūja” ēkā</t>
  </si>
  <si>
    <t>4.2.1.2/18/I/061</t>
  </si>
  <si>
    <t>Energoefektivitātes paaugstināšanas pasākumu īstenošana Profesionālās izglītības kompetences centra ”Rīgas Valsts tehnikums” mācību korpusa ēkai Kr.Valdemāra ielā 1c, Rīgā</t>
  </si>
  <si>
    <t>4.2.1.2/18/I/062</t>
  </si>
  <si>
    <t>Energoefektivitātes paaugstināšanas pasākumu īstenošana ēkai Merķeļa ielā 4, Rīgā</t>
  </si>
  <si>
    <t>4.2.1.2/19/I/003</t>
  </si>
  <si>
    <t>Energoefektivitātes paaugstināšanas pasākumu īstenošana Bulduru Dārzkopības vidusskolas ēku kompleksā Viestura ielā 6, Jūrmalā</t>
  </si>
  <si>
    <t>4.2.1.2/19/I/006</t>
  </si>
  <si>
    <t>Energoefektivitātes paaugstināšana Daugavpils Universitātes mācību korpusam Vienības ielā 13, Daugavpilī</t>
  </si>
  <si>
    <t>4.2.1.2/19/I/007</t>
  </si>
  <si>
    <t>Energoefektivitātes paaugstināšanas pasākumi Jēzusbaznīcas ielā 11, Rīgā</t>
  </si>
  <si>
    <t>4.2.1.2/19/I/008</t>
  </si>
  <si>
    <t>''Energoefektivitātes paaugstināšanas pasākumu īstenošana Kuldīgas Tehnoloģiju un tūrisma tehnikuma dienesta viesnīcas ēkā Pilsētas laukumā 6, Kuldīgā”</t>
  </si>
  <si>
    <t>4.2.1.2/19/I/009</t>
  </si>
  <si>
    <t>Energoefektivitātes paaugstināšana LNS ēkai Raiņa ielā 5a, Rēzeknē</t>
  </si>
  <si>
    <t>4.2.1.2/19/I/010</t>
  </si>
  <si>
    <t>Energoefektivitātes paaugstināšana LNS ēkai Elvīras ielā 19 k-2, Rīgā</t>
  </si>
  <si>
    <t>4.2.1.2/19/I/015</t>
  </si>
  <si>
    <t>Energoefektivitātes paaugstināšanas veicinošie pasākumi Latvijas Lauksaimniecības muzejā</t>
  </si>
  <si>
    <t>4.2.1.2/19/I/020</t>
  </si>
  <si>
    <t>Rīgas Tehniskās universitātes Inženierzinātņu un viedo tehnoloģiju centra energoefektivitātes paaugstināšana Ķīpsalas ielā 6A, Rīgā</t>
  </si>
  <si>
    <t>4.2.2.0/16/I/001</t>
  </si>
  <si>
    <t>Energoefektivitātes paaugstināšana Daugavpils pilsētas izglītības iestādes sporta zāles korpusā Marijas ielā 1D, Daugavpilī</t>
  </si>
  <si>
    <t>4.2.2</t>
  </si>
  <si>
    <t>4.2.2.0/17/I/068</t>
  </si>
  <si>
    <t>Ādažu pirmsskolas izglītības iestādes energoefektivitātes paaugstināšana</t>
  </si>
  <si>
    <t>4.2.2.0/17/I/072</t>
  </si>
  <si>
    <t>"Energoefektivitātes paaugstināšana pirmsskolas izglītības iestādes "Čiekuriņš" ēkai"</t>
  </si>
  <si>
    <t>4.2.2.0/17/I/080</t>
  </si>
  <si>
    <t>Olaines novada pašvaldības ēkas energoefektivitātes paaugstināšana pirmsskolas izglītības iestādes izveidei</t>
  </si>
  <si>
    <t>4.2.2.0/17/I/087</t>
  </si>
  <si>
    <t>Olaines novada Sociālā aprūpes centra ēkas energoefektivitātes paaugstināšana</t>
  </si>
  <si>
    <t>4.2.2.0/17/I/090</t>
  </si>
  <si>
    <t>Mežāres kultūras nama un pagasta ēkas rekonstrukcija energoefektivitātes paaugstināšanai</t>
  </si>
  <si>
    <t>4.2.2.0/17/I/097</t>
  </si>
  <si>
    <t>“Sociālo pakalpojumu centra ”Pīlādzis” ēkas energoefektivitātes paaugstināšana"</t>
  </si>
  <si>
    <t>4.2.2.0/17/I/101</t>
  </si>
  <si>
    <t>Preiļu novada pašvaldības ēkas energoefektivitātes uzlabošana Raiņa bulvārī 19, Preiļos</t>
  </si>
  <si>
    <t>4.2.2.0/17/I/105</t>
  </si>
  <si>
    <t>Energoefektivitātes paaugstināšana Daugavpils pilsētas  pašvaldības ēkā 18.novembra ielā 354A, Daugavpilī</t>
  </si>
  <si>
    <t>4.2.2.0/17/I/106</t>
  </si>
  <si>
    <t>Energoefektivitātes paaugstināšana kultūras namā "Loja", Lojā, Sējas novadā</t>
  </si>
  <si>
    <t>4.2.2.0/18/I/005</t>
  </si>
  <si>
    <t>Energoefektivitātes paaugstināšana Daugavpils pilsētas pašvaldības sociālās aprūpes iestādes ēkā, Turaidas ielā 36, Daugavpilī</t>
  </si>
  <si>
    <t>4.2.2.0/18/I/008</t>
  </si>
  <si>
    <t>Energoefektivitātes paaugstināšana Daugavpils pilsētas pašvaldības kapitālsabiedrības ēkās – Ūdensvada ielā 3, Daugavpilī</t>
  </si>
  <si>
    <t>4.2.2.0/18/I/066</t>
  </si>
  <si>
    <t>Pašvaldības ēkas Jaunā ielā 39I atjaunošana un energoefektivitātes paaugstināšana</t>
  </si>
  <si>
    <t>4.3.1</t>
  </si>
  <si>
    <t>4.3.1.0/17/A/030</t>
  </si>
  <si>
    <t>Katlu mājas pārbūve pārejai uz biomasas kurināmo</t>
  </si>
  <si>
    <t>4.3.1.0/17/A/032</t>
  </si>
  <si>
    <t>Biokurināmā katlu ar jaudu līdz 50 MW uzstādīšana siltumcentrālē "Imanta"</t>
  </si>
  <si>
    <t>4.3.1.0/17/A/033</t>
  </si>
  <si>
    <t>Biokurināmā ūdenssildāmo katlu ar jaudu 2x4 MW uzstādīšana siltumcentrālē "Daugavgrīva"</t>
  </si>
  <si>
    <t>4.3.1.0/17/A/037</t>
  </si>
  <si>
    <t>Siltumapgādes pārvades un sadales sistēmas efektivitātes paaugstināšana Jūrmalā</t>
  </si>
  <si>
    <t>4.3.1.0/17/A/042</t>
  </si>
  <si>
    <t>Centralizētās siltumapgādes pārvades un sadales sistēmas efektivitātes paaugstināšana Ogres pilsētā</t>
  </si>
  <si>
    <t>4.3.1.0/17/A/060</t>
  </si>
  <si>
    <t>Siltumcentrāles Nr.3 siltumavota pārbūve ar iekārtu uz atjaunojamiem energoresursiem uzstādīšanu</t>
  </si>
  <si>
    <t>4.3.1.0/17/A/077</t>
  </si>
  <si>
    <t>Siltumtīklu pārbūve Iecavā</t>
  </si>
  <si>
    <t>4.3.1.0/17/A/078</t>
  </si>
  <si>
    <t>Esošā siltumavota pārbūve Iecavā, Grāfa laukumā, uzstādot jaunu biomasas katlu</t>
  </si>
  <si>
    <t>4.3.1.0/18/A/010</t>
  </si>
  <si>
    <t>Biomasas katlu mājas izbūve, īstenojot pāreju no fosilajiem energoresursiem uz atjaunojamajiem energoresursiem Jūrmalā, Dubultos</t>
  </si>
  <si>
    <t>4.3.1.0/18/A/014</t>
  </si>
  <si>
    <t>I, IX un XIV siltumtīklu maģistrāles pārbūve Daugavpilī</t>
  </si>
  <si>
    <t>4.3.1.0/18/A/015</t>
  </si>
  <si>
    <t>Siltumavota efektivitātes paaugstināšana Ķeguma novada Birzgales pagasta Birzgalē</t>
  </si>
  <si>
    <t>4.3.1.0/18/A/033</t>
  </si>
  <si>
    <t>Dvietes centralizētās siltumapgādes sistēmas efektivitātes paaugstināšana</t>
  </si>
  <si>
    <t>4.3.1.0/18/A/034</t>
  </si>
  <si>
    <t>Katlu mājas renovācija Ērgļos, Oškalna ielā 12c</t>
  </si>
  <si>
    <t>4.3.1.0/18/A/035</t>
  </si>
  <si>
    <t>Katlu mājas renovācija Vecpiebalgā, Gaismas ielā 6a</t>
  </si>
  <si>
    <t>4.3.1.0/18/A/037</t>
  </si>
  <si>
    <t>Katlu mājas renovācija Ērgļos, Rīgas ielā 5</t>
  </si>
  <si>
    <t>4.3.1.0/18/A/038</t>
  </si>
  <si>
    <t>Siltuma avota pārbūve Skrīveros</t>
  </si>
  <si>
    <t>4.3.1.0/18/A/039</t>
  </si>
  <si>
    <t>Siltumtīklu izbūve Ilūkstē</t>
  </si>
  <si>
    <t>4.3.1.0/18/A/040</t>
  </si>
  <si>
    <t>Siltumavota pārbūve Ilūkstē</t>
  </si>
  <si>
    <t>4.4.1.0/16/I/001</t>
  </si>
  <si>
    <t>Elektrotransportlīdzekļu uzlādes infrastruktūras izveidošana.</t>
  </si>
  <si>
    <t>4.4.1</t>
  </si>
  <si>
    <t>4.5.1</t>
  </si>
  <si>
    <t>4.5.1.2/17/I/004</t>
  </si>
  <si>
    <t>Attīstīt videi draudzīgu sabiedriskā transporta infrastruktūru Ventspilī (eBuss)</t>
  </si>
  <si>
    <t>5.1.1</t>
  </si>
  <si>
    <t>5.1.1.0/17/I/003</t>
  </si>
  <si>
    <t>Būnas izbūve Baltijas jūrā</t>
  </si>
  <si>
    <t>5.1.1.0/17/I/004</t>
  </si>
  <si>
    <t>Bolderājas pretplūdu pasākumi</t>
  </si>
  <si>
    <t>5.1.1.0/17/I/005</t>
  </si>
  <si>
    <t>Daugavpils pilsētas aizsargdambja būvniecība Daugavas upes labajā krastā, Nometņu ielas rajonā, plūdu apdraudētajā teritorijā</t>
  </si>
  <si>
    <t>5.1.1.0/17/I/008</t>
  </si>
  <si>
    <t>Lielupes radīto plūdu un krasta erozijas risku apdraudējumu novēršanas pasākumi Dubultos–Majoros–Dzintaros</t>
  </si>
  <si>
    <t>5.1.1.0/17/I/009</t>
  </si>
  <si>
    <t>Novērst plūdu un krasta erozijas risku apdraudējumu Ādažu novadā, pirmā daļa</t>
  </si>
  <si>
    <t>5.1.2</t>
  </si>
  <si>
    <t>5.1.2.0/18/I/002</t>
  </si>
  <si>
    <t>Valsts nozīmes ūdensnotekas Malmuta ŪSIK kods 423492:01, pik. 00/00-234/06 atjaunošana Dekšāres pagastā Viļānu novadā, Varakļānu pagastā Varakļānu novadā un Sīļukalnu pagastā Riebiņu novadā</t>
  </si>
  <si>
    <t>5.1.2.0/18/I/004</t>
  </si>
  <si>
    <t>Valsts nozīmes ūdensnotekas Iecava, ŪSIK kods 384:01, pik.197/90-396/50 atjaunošana Ozolnieku novadā un Iecavas novadā</t>
  </si>
  <si>
    <t>5.1.2.0/19/I/001</t>
  </si>
  <si>
    <t>Strimenu poldera sūkņu stacijas pārbūve Pelēču pagastā, Preiļu novadā</t>
  </si>
  <si>
    <t>5.1.2.0/19/I/002</t>
  </si>
  <si>
    <t>Valsts nozīmes meliorācijas sistēmas – zemteka Mazā Rēzeknīte, ŪSIK kods 4234442:01, pik. 00/00-02/92 pārbūve Nagļu, Rikavas pagastā, Rēzeknes novadā</t>
  </si>
  <si>
    <t>5.1.2.0/20/I/001</t>
  </si>
  <si>
    <t>Valsts nozīmes meliorācijas sistēmas Lubānas ezera Ziemeļu dambis pik. 29/00-78/80 atjaunošana Gaigalavas pagastā, Rēzeknes novadā</t>
  </si>
  <si>
    <t>5.2.1.2/17/A/002</t>
  </si>
  <si>
    <t>Poliolefīnu pārstrādes rūpnīca</t>
  </si>
  <si>
    <t>5.2.1</t>
  </si>
  <si>
    <t>5.2.1.2/17/A/003</t>
  </si>
  <si>
    <t>AS “PET Baltija” polimēru pārstrādes parks</t>
  </si>
  <si>
    <t>5.2.1.2/17/A/004</t>
  </si>
  <si>
    <t>Polimēru atkritumu pārstrāde, izmantojot aglomerācijas procesu</t>
  </si>
  <si>
    <t>5.2.1.2/17/A/005</t>
  </si>
  <si>
    <t>SIA “NORDIC PLAST” polimēru pārstrādes parks</t>
  </si>
  <si>
    <t>5.2.1.2/17/A/008</t>
  </si>
  <si>
    <t>Nolietotu akumulatoru pārstrādes iekārtu iegāde un uzstādīšana uzņēmumā SIA "Ecolead"</t>
  </si>
  <si>
    <t>5.2.1.2/18/A/008</t>
  </si>
  <si>
    <t>Bioloģiski noārdāmo atkritumu pārstrādes iekārtas izveide poligonā “Getliņi”</t>
  </si>
  <si>
    <t>5.2.1.3/18/A/001</t>
  </si>
  <si>
    <t>No  atkritumiem iegūtā kurināmā reģenerācijas iekārtu  izbūve Ventspilī,  Talsu ielā 69</t>
  </si>
  <si>
    <t>5.3.1.0/16/I/001</t>
  </si>
  <si>
    <t>Ūdenssaimniecības pakalpojumu attīstība Siguldas notekūdeņu aglomerācijā, V kārta</t>
  </si>
  <si>
    <t>5.3.1</t>
  </si>
  <si>
    <t>5.3.1.0/16/I/002</t>
  </si>
  <si>
    <t>Ūdenssaimniecības pakalpojumu attīstība Jelgavā, V kārta</t>
  </si>
  <si>
    <t>5.3.1.0/16/I/003</t>
  </si>
  <si>
    <t>Ūdenssaimniecības pakalpojumu attīstība Mārupē, 4.kārta</t>
  </si>
  <si>
    <t>5.3.1.0/16/I/004</t>
  </si>
  <si>
    <t>Ūdenssaimniecības attīstība Salaspils novada Salaspilī un Saulkalnē, III kārta</t>
  </si>
  <si>
    <t>5.3.1.0/16/I/006</t>
  </si>
  <si>
    <t>Ūdenssaimniecības pakalpojumu attīstība Jēkabpilī, 4.kārta</t>
  </si>
  <si>
    <t>5.3.1.0/16/I/007</t>
  </si>
  <si>
    <t>5.3.1.0/16/I/008</t>
  </si>
  <si>
    <t>„Ūdenssaimniecības pakalpojumu attīstība Ķekavā, 4. kārta”</t>
  </si>
  <si>
    <t>5.3.1.0/16/I/009</t>
  </si>
  <si>
    <t>Ūdenssaimniecības pakalpojumu attīstība Tukumā, II kārta</t>
  </si>
  <si>
    <t>5.3.1.0/16/I/010</t>
  </si>
  <si>
    <t>Ūdenssaimniecības attīstība Liepājā, 6.kārta</t>
  </si>
  <si>
    <t>5.3.1.0/16/I/013</t>
  </si>
  <si>
    <t>Ūdenssaimniecības pakalpojumu attīstība Valmieras aglomerācijā 3. kārta</t>
  </si>
  <si>
    <t>5.3.1.0/16/I/014</t>
  </si>
  <si>
    <t>Jūrmalas ūdenssaimniecības attīstība IV kārta</t>
  </si>
  <si>
    <t>5.3.1.0/16/I/015</t>
  </si>
  <si>
    <t>Saldus ūdenssaimniecības attīstības III kārta</t>
  </si>
  <si>
    <t>5.3.1.0/17/I/001</t>
  </si>
  <si>
    <t>Ūdenssaimniecības infrastruktūras attīstība Salacgrīvas pilsētā, 3.kārta</t>
  </si>
  <si>
    <t>5.3.1.0/17/I/002</t>
  </si>
  <si>
    <t>Brocēnu ūdenssaimniecības attīstība, 2.kārta</t>
  </si>
  <si>
    <t>5.3.1.0/17/I/005</t>
  </si>
  <si>
    <t>Līvānu ūdenssaimniecības attīstības III kārta</t>
  </si>
  <si>
    <t>5.3.1.0/17/I/006</t>
  </si>
  <si>
    <t>Ūdenssaimniecības infrastruktūras attīstība Baldones pilsētā</t>
  </si>
  <si>
    <t>5.3.1.0/17/I/008</t>
  </si>
  <si>
    <t>Ūdenssaimniecības pakalpojumu attīstība Lielvārdē 3.kārta</t>
  </si>
  <si>
    <t>5.3.1.0/17/I/011</t>
  </si>
  <si>
    <t>Ūdenssaimniecības pakalpojumu attīstība Ludzas pilsētā</t>
  </si>
  <si>
    <t>5.3.1.0/17/I/013</t>
  </si>
  <si>
    <t>Ūdenssaimniecības pakalpojumu attīstība Baltezerā, II kārta</t>
  </si>
  <si>
    <t>5.3.1.0/17/I/014</t>
  </si>
  <si>
    <t>Ūdenssaimniecības attīstība Ozolnieku pagastā, Ozolnieku novadā</t>
  </si>
  <si>
    <t>5.3.1.0/17/I/015</t>
  </si>
  <si>
    <t>Ūdensapgādes un kanalizācijas sistēmas paplašināšana Auces aglomerācijas robežās</t>
  </si>
  <si>
    <t>5.3.1.0/17/I/016</t>
  </si>
  <si>
    <t>Ūdenssaimniecības pakalpojumu attīstība Iecavā, 2.kārta</t>
  </si>
  <si>
    <t>5.3.1.0/17/I/017</t>
  </si>
  <si>
    <t>Ūdenssaimniecības pakalpojumu attīstība Carnikavā, III kārta</t>
  </si>
  <si>
    <t>5.3.1.0/17/I/018</t>
  </si>
  <si>
    <t>“Ūdenssaimniecības pakalpojumu attīstība Stendē, II kārta”</t>
  </si>
  <si>
    <t>5.3.1.0/17/I/019</t>
  </si>
  <si>
    <t>Ūdenssaimniecības pakalpojumu attīstība Saulkrastos, II kārta</t>
  </si>
  <si>
    <t>5.3.1.0/17/I/020</t>
  </si>
  <si>
    <t>Bauskas ūdenssaimniecības attīstība III. kārta</t>
  </si>
  <si>
    <t>5.3.1.0/17/I/022</t>
  </si>
  <si>
    <t>Ūdenssaimniecības pakalpojumu attīstība Kārsavā, 2.kārta</t>
  </si>
  <si>
    <t>5.3.1.0/17/I/025</t>
  </si>
  <si>
    <t>Ūdenssaimniecības pakalpojumu attīstība Valkā, III kārta</t>
  </si>
  <si>
    <t>5.3.1.0/17/I/026</t>
  </si>
  <si>
    <t>Ūdenssaimniecības pakalpojumu attīstība Rūjienā, 2.kārta</t>
  </si>
  <si>
    <t>5.3.1.0/17/I/027</t>
  </si>
  <si>
    <t>Ikšķiles ūdenssaimniecības attīstības II kārta</t>
  </si>
  <si>
    <t>5.3.1.0/17/I/028</t>
  </si>
  <si>
    <t>«Ūdenssaimniecības pakalpojumu attīstība Dundagā II kārta»</t>
  </si>
  <si>
    <t>5.3.1.0/17/I/030</t>
  </si>
  <si>
    <t>"Ūdenssaimniecības pakalpojumu attīstība Priekules aglomerācijā, 2.kārta"</t>
  </si>
  <si>
    <t>"Ūdenssaimniecības pakalpojumu attīstība Kandavā, II kārta"</t>
  </si>
  <si>
    <t>5.3.1.0/18/I/001</t>
  </si>
  <si>
    <t>“Ūdensapgādes un kanalizācijas sistēmas attīstība Judovkas rajonā, Daugavpilī”</t>
  </si>
  <si>
    <t>5.3.1.0/18/I/002</t>
  </si>
  <si>
    <t>Ūdenssaimniecības attīstība Rīgā, 5.kārta</t>
  </si>
  <si>
    <t>5.4.2.1/16/I/001</t>
  </si>
  <si>
    <t>Priekšnosacījumu izveide labākai bioloģiskās daudzveidības saglabāšanai un ekosistēmu aizsardzībai Latvijā</t>
  </si>
  <si>
    <t>5.4.2</t>
  </si>
  <si>
    <t>5.4.2.2/17/I/001</t>
  </si>
  <si>
    <t>Vides monitoringa un kontroles sistēmas attīstība</t>
  </si>
  <si>
    <t>5.4.2.2/17/I/002</t>
  </si>
  <si>
    <t>Valsts vides monitoringa programmu un kontroles sistēmas attīstība un sabiedrības līdzdalības veicināšana, pilnveidojot nacionālas nozīmes vides informācijas un izglītības centru infrastruktūru</t>
  </si>
  <si>
    <t>5.4.2.2/18/I/001</t>
  </si>
  <si>
    <t>Valsts vides monitoringa un citu vides datu apstrādes un uzglabāšanas infrastruktūras pilnveidošana</t>
  </si>
  <si>
    <t>5.5.1.0/17/I/002</t>
  </si>
  <si>
    <t>Nozīmīga kultūrvēsturiskā mantojuma saglabāšana un attīstība kultūras tūrisma piedāvājuma pilnveidošanai Zemgales reģionā</t>
  </si>
  <si>
    <t>5.5.1</t>
  </si>
  <si>
    <t>5.5.1.0/17/I/003</t>
  </si>
  <si>
    <t>Ziemeļkurzemes kultūrvēsturiskā un dabas mantojuma saglabāšana, eksponēšana un tūrisma piedāvājuma attīstība</t>
  </si>
  <si>
    <t>5.5.1.0/17/I/004</t>
  </si>
  <si>
    <t>Kultūra, vēsture, arhitektūra Gaujas un laika lokos</t>
  </si>
  <si>
    <t>5.5.1.0/17/I/005</t>
  </si>
  <si>
    <t>Kultūras mantojuma saglabāšana un attīstība Daugavas ceļā</t>
  </si>
  <si>
    <t>5.5.1.0/17/I/006</t>
  </si>
  <si>
    <t>„Vidzemes piekrastes kultūras un dabas mantojuma iekļaušana tūrisma pakalpojumu izveidē un attīstībā – “Saviļņojošā Vidzeme””</t>
  </si>
  <si>
    <t>5.5.1.0/17/I/007</t>
  </si>
  <si>
    <t>"Rīteiropas vērtības"</t>
  </si>
  <si>
    <t>5.5.1.0/17/I/008</t>
  </si>
  <si>
    <t>Jēkaba ceļa kultūras mantojuma un mākslas jaunrades magnēti</t>
  </si>
  <si>
    <t>5.5.1.0/17/I/009</t>
  </si>
  <si>
    <t>Dienvidkurzemes piekrastes mantojums cauri gadsimtiem</t>
  </si>
  <si>
    <t>5.5.1.0/17/I/010</t>
  </si>
  <si>
    <t>Jaunu dabas un kultūras tūrisma pakalpojumu radīšana Rīgas jūras līča rietumu piekrastē</t>
  </si>
  <si>
    <t>5.5.1.0/18/I/002</t>
  </si>
  <si>
    <t>Kultūras mantojuma objekta publiskās ārtelpas attīstības un pieejamības veicināšana tūrisma pakalpojumu daudzveidošanai Daugavpils pilsētā</t>
  </si>
  <si>
    <t>5.5.1.0/19/I/001</t>
  </si>
  <si>
    <t>Daudzfunkcionālā pakalpojumu centra izveide Gāliņciemā</t>
  </si>
  <si>
    <t>5.5.1.0/19/I/002</t>
  </si>
  <si>
    <t>Zinātnes centra jaunbūve Rūpniecības ielā 2, Ventspilī</t>
  </si>
  <si>
    <t>5.5.1.0/19/I/003</t>
  </si>
  <si>
    <t>Kultūrvēsturiskā mantojuma saglabāšana un attīstīšana kultūras tūrisma piedāvājuma pilnveidošanai Jēkabpilī</t>
  </si>
  <si>
    <t>5.5.1.0/20/I/001</t>
  </si>
  <si>
    <t>Valmieras   Vēsturiskā    centra attīstība</t>
  </si>
  <si>
    <t>5.6.1.0/17/I/001</t>
  </si>
  <si>
    <t>Kultūras un sporta kvartāla izveide Grīziņkalna apkaimē</t>
  </si>
  <si>
    <t>5.6.1</t>
  </si>
  <si>
    <t>5.6.1.0/17/I/003</t>
  </si>
  <si>
    <t>Skatuves mākslu dekorāciju darbnīcu un mēģinājuma zāles kompleksa izveide Lubānas ielā 80, Rīgā</t>
  </si>
  <si>
    <t>5.6.1.0/17/I/004</t>
  </si>
  <si>
    <t>Prototipēšanas darbnīcas „Riga Makerspace” izveide nekustamajā īpašumā A. Briāna ielā 13, Rīgā</t>
  </si>
  <si>
    <t>5.6.1.0/17/I/005</t>
  </si>
  <si>
    <t>Starpdisciplinārā izglītības, kultūras un radošo industriju atbalsta centra "TabFab" izveide nekustamajā īpašumā Miera ielā 58a, Rīgā</t>
  </si>
  <si>
    <t>5.6.2.0/16/I/006</t>
  </si>
  <si>
    <t>Infrastruktūras attīstība uzņēmējdarbības veicināšanai Ludzas, Kārsavas un Ciblas novados</t>
  </si>
  <si>
    <t>5.6.2</t>
  </si>
  <si>
    <t>5.6.2.0/16/I/013</t>
  </si>
  <si>
    <t>Preiļu novada uzņēmējdarbības vides infrastruktūras attīstība</t>
  </si>
  <si>
    <t>5.6.2.0/16/I/018</t>
  </si>
  <si>
    <t>Industriālo teritoriju tīklojuma izveide uzņēmējdarbības veicināšanai Rēzeknes pilsētas, Rēzeknes un Viļānu novados</t>
  </si>
  <si>
    <t>5.6.2.0/16/I/019</t>
  </si>
  <si>
    <t>Dobeles pilsētas degradētās rūpnieciskās apbūves teritorijas revitalizācija (1.posms)</t>
  </si>
  <si>
    <t>5.6.2.0/17/I/014</t>
  </si>
  <si>
    <t>Degradētās teritorijas Pārogres industriālajā parkā revitalizācija</t>
  </si>
  <si>
    <t>5.6.2.0/17/I/020</t>
  </si>
  <si>
    <t>Industriālās teritorijas attīstība, revitalizējot īpašumus Balvu novadā</t>
  </si>
  <si>
    <t>5.6.2.0/17/I/022</t>
  </si>
  <si>
    <t>Uzņēmējdarbības attīstība Austrumu pierobežā</t>
  </si>
  <si>
    <t>5.6.2.0/17/I/024</t>
  </si>
  <si>
    <t>Uzņēmējdarbības vides uzlabošana un investīciju piesaistes veicināšana Preiļu novadā.</t>
  </si>
  <si>
    <t>5.6.2.0/17/I/025</t>
  </si>
  <si>
    <t>Smiltenes pilsētas degradēto teritoriju revitalizācija, II.kārta</t>
  </si>
  <si>
    <t>5.6.2.0/17/I/028</t>
  </si>
  <si>
    <t>Daugavpils pilsētas Ziemeļu rūpnieciskās zonas publiskās infrastruktūras attīstība II kārta</t>
  </si>
  <si>
    <t>5.6.2.0/17/I/030</t>
  </si>
  <si>
    <t>Skanstes teritorijas revitalizācijas 1.kārta</t>
  </si>
  <si>
    <t>5.6.2.0/17/I/034</t>
  </si>
  <si>
    <t>Dienvidlatgales pašvaldību degradēto teritoriju revitalizācija uzņēmējdarbības attīstībai</t>
  </si>
  <si>
    <t>5.6.2.0/17/I/035</t>
  </si>
  <si>
    <t>Degradēto rūpniecisko teritoriju reģenerācija Daugavpils pilsētas un Ilūkstes novada teritorijās II kārta</t>
  </si>
  <si>
    <t>5.6.2.0/17/I/036</t>
  </si>
  <si>
    <t>Dienvidlatgales pašvaldību teritoriju pilsētvides revitalizācija ekonomiskās aktivitātes paaugstināšanai</t>
  </si>
  <si>
    <t>5.6.2.0/18/I/005</t>
  </si>
  <si>
    <t>Atbalsts komercdarbības attīstībai, izveidojot Kovšu ezera parka darbībai nepieciešamo publisko infrastruktūru</t>
  </si>
  <si>
    <t>5.6.2.0/18/I/007</t>
  </si>
  <si>
    <t>"Degradētās teritorijas revitalizācija uzņēmējdarbības attīstībai Jēkabpilī"</t>
  </si>
  <si>
    <t>5.6.2.0/18/I/008</t>
  </si>
  <si>
    <t>Ķemeru parka pārbūve un restaurācija</t>
  </si>
  <si>
    <t>5.6.2.0/18/I/009</t>
  </si>
  <si>
    <t>Preiļu novada un ietekmes areāla pašvaldību uzņēmējdarbības vides infrastruktūras attīstība</t>
  </si>
  <si>
    <t>5.6.2.0/18/I/015</t>
  </si>
  <si>
    <t>Degradēto teritoriju revitalizācija Cēsu novadā  II kārta</t>
  </si>
  <si>
    <t>5.6.2.0/18/I/017</t>
  </si>
  <si>
    <t>Uzņēmējdarbības vides attīstība Saldus pilsētas ziemeļu daļā, pārbūvējot publisko infrastruktūru.</t>
  </si>
  <si>
    <t>5.6.2.0/18/I/018</t>
  </si>
  <si>
    <t>Smiltenes pilsētas publiskās infrastruktūras sakārtošana  uzņēmējdarbības vides uzlabošanai, I kārta</t>
  </si>
  <si>
    <t>5.6.2.0/18/I/020</t>
  </si>
  <si>
    <t>Viestura ielas, Draudzības alejas un Jaunās ielas degradēto teritoriju atjaunošana un publiskās infrastruktūras uzlabošana uzņēmējdarbības attīstībai</t>
  </si>
  <si>
    <t>5.6.2.0/19/I/001</t>
  </si>
  <si>
    <t>Kuldīgas pilsētas rietumu daļas degradēto teritoriju infrastruktūras sakārtošana industriālajai attīstībai</t>
  </si>
  <si>
    <t>5.6.2.0/19/I/003</t>
  </si>
  <si>
    <t>Inovāciju centra un publiskās infrastruktūras izbūve Rūpniecības ielā 2, Ventspilī</t>
  </si>
  <si>
    <t>5.6.2.0/19/I/004</t>
  </si>
  <si>
    <t>Teritorijas revitalizācija Bauskas pilsētas Ziemeļu aglomerācijā.</t>
  </si>
  <si>
    <t>5.6.2.0/19/I/005</t>
  </si>
  <si>
    <t>Degradētās teritorijas revitalizācija Limbažu pilsētas A daļā, izbūvējot ražošanas telpas</t>
  </si>
  <si>
    <t>5.6.2.0/19/I/006</t>
  </si>
  <si>
    <t>Pamatinfrastruktūras nodrošināšana uzņēmējdarbības veicināšanai, revitalizējot degradēto teritoriju Liepājā II kārta.</t>
  </si>
  <si>
    <t>5.6.2.0/19/I/008</t>
  </si>
  <si>
    <t>Jēkabpils pilsētas teritorijas revitalizācija jaunu uzņēmumu izveidei</t>
  </si>
  <si>
    <t>5.6.2.0/19/I/009</t>
  </si>
  <si>
    <t>Industriālās teritorijas piekļuves uzlabošana un revitalizācija uzņēmējdarbības attīstībai Jēkabpils pilsētas Ziemeļaustrumu daļā</t>
  </si>
  <si>
    <t>5.6.2.0/19/I/011</t>
  </si>
  <si>
    <t>Daugavpils pilsētas publiskās teritorijas sakārtošana uzņēmējdarbības vides attīstībai</t>
  </si>
  <si>
    <t>5.6.2.0/19/I/015</t>
  </si>
  <si>
    <t>Industriālo teritoriju attīstība Valmierā - 1. kārta</t>
  </si>
  <si>
    <t>5.6.2.0/19/I/017</t>
  </si>
  <si>
    <t>Degradēto teritoriju revitalizācija un uzņēmējdarbības pamatinfrastruktūras izveide kūrorta zonā Liepājā 2. kārta</t>
  </si>
  <si>
    <t>5.6.2.0/19/I/019</t>
  </si>
  <si>
    <t>"Pamatinfrastruktūras nodrošināšana uzņēmējdarbības veicināšanai, revitalizējot degradēto teritoriju Liepājā 3.kārta”</t>
  </si>
  <si>
    <t>5.6.2.0/19/I/021</t>
  </si>
  <si>
    <t>RĒZEKNES REKREĀCIJAS CENTRA IZVEIDE TŪRISMA ATTĪSTĪBAI</t>
  </si>
  <si>
    <t>5.6.2.0/19/I/022</t>
  </si>
  <si>
    <t>Tehniskās infrastruktūras sakārtošana uzņēmējdarbības attīstībai degradētajā teritorijā, 3.kārta</t>
  </si>
  <si>
    <t>5.6.2.0/20/I/001</t>
  </si>
  <si>
    <t>Ceļa savienojošā posma izbūve no Maskavas ielas līdz dzelzceļam, industriālo teritoriju pieejamībai</t>
  </si>
  <si>
    <t>5.6.2.0/20/I/002</t>
  </si>
  <si>
    <t>Uzņēmējdarbību veicinošās infrastruktūras izveide rūpniecisko teritoriju atjaunošanai Ludzas pilsētā</t>
  </si>
  <si>
    <t>5.6.2.0/20/I/003</t>
  </si>
  <si>
    <t>Degradētās teritorijas sakārtošana Mārtiņa ielas zonā</t>
  </si>
  <si>
    <t>5.6.2.0/20/I/006</t>
  </si>
  <si>
    <t>Lauku ielas pārbūve, teritorijas revitalizācija uzņēmējdarbības atbalstam</t>
  </si>
  <si>
    <t>5.6.2.0/20/I/008</t>
  </si>
  <si>
    <t>UZŅĒMĒJDARBĪBAI NOZĪMĪGAS INFRASTRUKTŪRAS ATTĪSTĪBA ALŪKSNES PILSĒTĀ</t>
  </si>
  <si>
    <t>5.6.2.0/20/I/009</t>
  </si>
  <si>
    <t>Publiskās infrastruktūras attīstība Talsos rūpnieciskās teritorijas darbības nodrošināšanai, 2.kārta</t>
  </si>
  <si>
    <t>5.6.2.0/20/I/010</t>
  </si>
  <si>
    <t>Līvānu industriālās zonas infrastruktūras pielāgošana jaunu uzņēmumu izvietošanai un uzņēmējdarbības attīstības veicināšanai 1.kārta</t>
  </si>
  <si>
    <t>5.6.2.0/20/I/019</t>
  </si>
  <si>
    <t>Daugavpils pilsētas Ziemeļu rūpnieciskās zonas publiskās infrastruktūras attīstība III kārta</t>
  </si>
  <si>
    <t>5.6.2.0/20/I/020</t>
  </si>
  <si>
    <t>Uzņēmējdarbības attīstībai nepieciešamās infrastruktūras sakārtošana Variņu pagastā</t>
  </si>
  <si>
    <t>5.6.3.0/17/I/001</t>
  </si>
  <si>
    <t>Vēsturiski piesārņoto vietu “Inčukalna sērskābā gudrona dīķi” sanācija, II posms</t>
  </si>
  <si>
    <t>5.6.3</t>
  </si>
  <si>
    <t>6.1.1.0/17/I/001</t>
  </si>
  <si>
    <t>Pievadceļu attīstība Ventspils Brīvostas teritorijā esošiem termināļiem un industriālajām zonām</t>
  </si>
  <si>
    <t>6.1.1</t>
  </si>
  <si>
    <t>6.1.1.0/17/I/003</t>
  </si>
  <si>
    <t>Ventspils brīvostas hidrotehnisko būvju pārbūve un atjaunošana</t>
  </si>
  <si>
    <t>6.1.1.0/17/I/004</t>
  </si>
  <si>
    <t>Karostas kanāla un Ziemeļu vārtu hidrotehnisko būvju atjaunošana</t>
  </si>
  <si>
    <t>6.1.1.0/17/I/006</t>
  </si>
  <si>
    <t>Satiksmes pārvads no Tvaika ielas uz Kundziņsalu</t>
  </si>
  <si>
    <t>6.1.2.0/16/I/001</t>
  </si>
  <si>
    <t>Drošas un videi draudzīgas infrastruktūras attīstība Starptautiskā lidostā “Rīga”</t>
  </si>
  <si>
    <t>6.1.2</t>
  </si>
  <si>
    <t>6.1.3</t>
  </si>
  <si>
    <t>6.1.3.1/17/I/001</t>
  </si>
  <si>
    <t>Salu tilta kompleksa atjaunošana, pārbūve un izbūve, 2.kārta</t>
  </si>
  <si>
    <t>6.1.3.1/18/I/001</t>
  </si>
  <si>
    <t>“Satiksmes pārvads pār sliežu ceļiem dzelzceļa līnijā Rīga–Skulte ar pievedceļiem”</t>
  </si>
  <si>
    <t>6.1.3.1/19/I/001</t>
  </si>
  <si>
    <t>Austrumu maģistrāles posma “Ieriķu – Vietalvas iela” 1.kārta:  posms no Ūnijas ielas līdz Staiceles ielai</t>
  </si>
  <si>
    <t>6.1.4</t>
  </si>
  <si>
    <t>6.1.4.2/17/I/005</t>
  </si>
  <si>
    <t>Loka maģistrāles pārbūve posmā no Kalnciema ceļa līdz Jelgavas administratīvajai robežai</t>
  </si>
  <si>
    <t>6.1.4.2/17/I/006</t>
  </si>
  <si>
    <t>“Jēkabpils pilsētas infrastruktūras sasaiste ar TEN-T tīklu”</t>
  </si>
  <si>
    <t>6.1.4.2/17/I/007</t>
  </si>
  <si>
    <t>Valmieras pilsētas Rietumu industriālās maģistrāles attīstība - L.Paegles ielas savienojums  ar TEN-T tīklu</t>
  </si>
  <si>
    <t>6.2.1.2/16/I/001</t>
  </si>
  <si>
    <t>Rīgas dzelzceļa mezgla posma Sarkandaugava - Mangaļi - Ziemeļblāzma modernizācija</t>
  </si>
  <si>
    <t>6.2.1</t>
  </si>
  <si>
    <t>6.3.1</t>
  </si>
  <si>
    <t>6.3.1.0/19/I/002</t>
  </si>
  <si>
    <t>Valsts reģionālā autoceļa P108 Ventspils – Kuldīga – Saldus posma km 3,93 – 24,26 pārbūve</t>
  </si>
  <si>
    <t>6.3.1.0/20/I/001</t>
  </si>
  <si>
    <t>Valsts reģionālā autoceļa P68 Daugavpils - Skrudaliena - Baltkrievijas robeža (Silene) posma km 21,00 - 27,10 pārbūve</t>
  </si>
  <si>
    <t>7.1.1</t>
  </si>
  <si>
    <t>7.1.2.1/15/I/001</t>
  </si>
  <si>
    <t>EURES tīkla darbība Latvijā</t>
  </si>
  <si>
    <t>7.1.2</t>
  </si>
  <si>
    <t>7.1.2.2/16/I/001</t>
  </si>
  <si>
    <t>„Darba tirgus prognozēšanas sistēmas pilnveide”</t>
  </si>
  <si>
    <t>7.2.1.2/15/I/001</t>
  </si>
  <si>
    <t>„Sākotnējās profesionālās izglītības programmu īstenošana Jauniešu garantijas ietvaros”</t>
  </si>
  <si>
    <t>7.2.1</t>
  </si>
  <si>
    <t>7.3.1.0/16/I/001</t>
  </si>
  <si>
    <t>Darba drošības normatīvo aktu praktiskās ieviešanas un uzraudzības pilnveidošana</t>
  </si>
  <si>
    <t>7.3.1</t>
  </si>
  <si>
    <t>8.1.1.0/17/I/001</t>
  </si>
  <si>
    <t>LLU STEM studiju programmu modernizācija</t>
  </si>
  <si>
    <t>8.1.1</t>
  </si>
  <si>
    <t>8.1.1.0/17/I/002</t>
  </si>
  <si>
    <t>Rīgas Tehniskās universitātes infrastruktūras attīstība STEM studiju programmu modernizēšanai.</t>
  </si>
  <si>
    <t>8.1.1.0/17/I/006</t>
  </si>
  <si>
    <t>Studiju vides attīstība Rīgas Stradiņa universitātē</t>
  </si>
  <si>
    <t>8.1.1.0/17/I/007</t>
  </si>
  <si>
    <t>Ventspils Augstskolas STEM mācību programmu modernizācija</t>
  </si>
  <si>
    <t>8.1.1.0/17/I/010</t>
  </si>
  <si>
    <t>Latvijas Universitātes STEM studiju virzienu infrastruktūras modernizācija un resursu koncentrācija</t>
  </si>
  <si>
    <t>8.1.1.0/17/I/012</t>
  </si>
  <si>
    <t>Latvijas Mākslas akadēmijas STEM (radošo industriju) studiju programmu modernizēšana</t>
  </si>
  <si>
    <t>8.1.2.0/17/I/004</t>
  </si>
  <si>
    <t>Vispārējās izglītības iestāžu mācību vides uzlabošana Talsu novadā</t>
  </si>
  <si>
    <t>8.1.2</t>
  </si>
  <si>
    <t>8.1.2.0/17/I/009</t>
  </si>
  <si>
    <t>Cēsu novada vispārējo izglītības iestāžu modernizācija</t>
  </si>
  <si>
    <t>8.1.2.0/17/I/011</t>
  </si>
  <si>
    <t>Bauskas Valsts ģimnāzijas un Bauskas 2.vidusskolas infrastruktūras sakārtošana</t>
  </si>
  <si>
    <t>8.1.2.0/17/I/012</t>
  </si>
  <si>
    <t>Kuldīgas novada vispārējās izglītības iestāžu mācību vides uzlabošana</t>
  </si>
  <si>
    <t>8.1.2.0/17/I/015</t>
  </si>
  <si>
    <t>Tukuma vispārējās izglītības iestāžu mācību vides uzlabošana</t>
  </si>
  <si>
    <t>8.1.2.0/17/I/017</t>
  </si>
  <si>
    <t>"Vispārējās izglītības iestāžu mācību vides uzlabošana Madonas novadā"</t>
  </si>
  <si>
    <t>8.1.2.0/17/I/018</t>
  </si>
  <si>
    <t>8.1.2.0/17/I/027</t>
  </si>
  <si>
    <t>Saldus novada pašvaldības vispārējo izglītības iestāžu mācību vides uzlabošana</t>
  </si>
  <si>
    <t>8.1.2.0/17/I/029</t>
  </si>
  <si>
    <t>Mācību vides uzlabošana Jelgavas Valsts ģimnāzijā un Jelgavas Tehnoloģiju vidusskolā</t>
  </si>
  <si>
    <t>8.1.2.0/17/I/031</t>
  </si>
  <si>
    <t>Nacionālas nozīmes izglītības centra attīstība Rēzeknes pilsētā, izveidojot un modernizējot vispārējās vidējās izglītības mācību vidi kvalitatīvai un mūsdienīgai izglītības ieguvei</t>
  </si>
  <si>
    <t>8.1.2.0/17/I/032</t>
  </si>
  <si>
    <t>Carnikavas pamatskolas pārbūve un paplašināšana</t>
  </si>
  <si>
    <t>8.1.2.0/17/I/034</t>
  </si>
  <si>
    <t>Mācību vides uzlabošana Smiltenes vidusskolā</t>
  </si>
  <si>
    <t>8.1.2.0/17/I/035</t>
  </si>
  <si>
    <t>8.1.2.0/17/I/036</t>
  </si>
  <si>
    <t>Ķekavas  vidusskolas un Baložu vidusskolas mācību vides uzlabošana</t>
  </si>
  <si>
    <t>8.1.2.0/18/I/002</t>
  </si>
  <si>
    <t>Alūksnes novada vispārējās izglītības iestāžu mācību vides uzlabošana</t>
  </si>
  <si>
    <t>8.1.2.0/18/I/004</t>
  </si>
  <si>
    <t>Valmieras Pārgaujas Valsts ģimnāzijas un Valmieras Viestura vidusskolas mācību vides uzlabošana un Dienesta viesnīcas Ausekļa ielā pārbūve</t>
  </si>
  <si>
    <t>8.1.2.0/18/I/005</t>
  </si>
  <si>
    <t>Uzlabot vispārējās izglītības iestāžu mācību vidi Aizkraukles novadā</t>
  </si>
  <si>
    <t>8.1.2.0/18/I/006</t>
  </si>
  <si>
    <t>Jūrmalas pilsētas vispārējās vidējās izglītības iestāžu infrastruktūras pilnveide</t>
  </si>
  <si>
    <t>8.1.2.0/18/I/007</t>
  </si>
  <si>
    <t>Jēkabpils vispārējās izglītības iestāžu mācību vides un infrastruktūras uzlabošana</t>
  </si>
  <si>
    <t>8.1.2.0/19/I/001</t>
  </si>
  <si>
    <t>Rīgas Klasiskās ģimnāzijas Purvciema ielā 38, Rīgā, un Rīgas Zolitūdes ģimnāzijas Ruses ielā 22, Rīgā, jauno dabaszinātņu korpusu izveide</t>
  </si>
  <si>
    <t>8.1.3</t>
  </si>
  <si>
    <t>8.1.3.0/16/I/002</t>
  </si>
  <si>
    <t>Priekuļu tehnikuma modernizēšana specifiskā atbalsta mērķa 8.1.3. “Palielināt modernizēto profesionālās izglītības iestāžu skaitu” ietvaros</t>
  </si>
  <si>
    <t>8.1.3.0/16/I/003</t>
  </si>
  <si>
    <t>Profesionālās izglītības kompetences centra “Liepājas Valsts tehnikums” modernizēšana specifiskā atbalsta mērķa 8.1.3. “Palielināt modernizēto profesionālās izglītības iestāžu skaitu” ietvaros</t>
  </si>
  <si>
    <t>8.1.3.0/16/I/004</t>
  </si>
  <si>
    <t>Rēzeknes tehnikuma modernizēšana specifiskā atbalsta mērķa 8.1.3. "Palielināt modernizēto profesionālās izglītības iestāžu skaitu" ietvaros</t>
  </si>
  <si>
    <t>8.1.3.0/16/I/007</t>
  </si>
  <si>
    <t>Jelgavas Tehnikuma infrastruktūras uzlabošana un mācību aprīkojuma modernizācija, 2.kārta</t>
  </si>
  <si>
    <t>8.1.3.0/16/I/013</t>
  </si>
  <si>
    <t>Rīgas Mākslas un mediju tehnikuma modernizēšana specifiskā atbalsta mērķa 8.1.3. “Palielināt modernizēto profesionālās izglītības iestāžu skaitu” ietvaros</t>
  </si>
  <si>
    <t>8.1.3.0/16/I/014</t>
  </si>
  <si>
    <t>Valsts Ventspils Mūzikas vidusskolas infrastruktūras attīstība</t>
  </si>
  <si>
    <t>8.1.3.0/17/I/002</t>
  </si>
  <si>
    <t>PIKC Liepājas Mūzikas, mākslas un dizaina vidusskolas profesionālās kultūrizglītības mācību vides modernizēšana</t>
  </si>
  <si>
    <t>8.1.3.0/17/I/003</t>
  </si>
  <si>
    <t>Cēsu Tehnoloģiju un Dizaina vidusskolas modernizācija.</t>
  </si>
  <si>
    <t>8.1.3.0/17/I/005</t>
  </si>
  <si>
    <t>PIKC "Nacionālā Mākslu vidusskola" modernizācija</t>
  </si>
  <si>
    <t>8.1.3.0/20/I/001</t>
  </si>
  <si>
    <t>Rīgas Stila un modes tehnikuma modernizēšana specifiskā atbalsta mērķa 8.1.3 "Palielināt modernizēto profesionālās izglītības iestāžu skaitu" ietvaros</t>
  </si>
  <si>
    <t>8.1.4.0/17/I/001</t>
  </si>
  <si>
    <t>Rīgas Tehniskās koledžas infrastruktūras attīstība</t>
  </si>
  <si>
    <t>8.1.4</t>
  </si>
  <si>
    <t>8.1.4.0/17/I/005</t>
  </si>
  <si>
    <t>Studiju mācību vides uzlabošana Rīgas Tehniskās universitātes aģentūrā "Rīgas Tehniskās universitātes Olaines Tehnoloģiju koledža"</t>
  </si>
  <si>
    <t>8.2.1.0/18/A/007</t>
  </si>
  <si>
    <t>LLU studiju programmu konsolidācija un jaunu programmu izstrāde</t>
  </si>
  <si>
    <t>8.2.1</t>
  </si>
  <si>
    <t>8.2.1.0/18/A/008</t>
  </si>
  <si>
    <t>Atbalsts Banku augstskolas studiju programmu attīstībai ES valodās</t>
  </si>
  <si>
    <t>8.2.1.0/18/A/009</t>
  </si>
  <si>
    <t>Profesionālās doktora studiju programmas Mākslās izveide</t>
  </si>
  <si>
    <t>8.2.1.0/18/A/010</t>
  </si>
  <si>
    <t>Studiju programmu fragmentācijas samazināšana un resursu koplietošanas stiprināšana LiepU</t>
  </si>
  <si>
    <t>8.2.1.0/18/A/011</t>
  </si>
  <si>
    <t>Jaunu maģistra studiju programmu izveide un aprobācija Vidzemes Augstskolas starptautiskās konkurētspējas veicināšanai</t>
  </si>
  <si>
    <t>8.2.1.0/18/A/012</t>
  </si>
  <si>
    <t>Samazināt studiju programmu fragmentāciju komerczinību jomā un jaunas studiju programmas „Kiberdrošība un personas datu aizsardzība” izstrāde.</t>
  </si>
  <si>
    <t>8.2.1.0/18/A/013</t>
  </si>
  <si>
    <t>Rīgas Tehniskās universitātes studiju programmu fragmentācijas samazināšana un resursu koplietošanas stiprināšana</t>
  </si>
  <si>
    <t>8.2.1.0/18/A/014</t>
  </si>
  <si>
    <t>Studiju programmu fragmentācijas mazināšana un studiju internacionalizācijas veicināšana Rīgas Stradiņa universitātē</t>
  </si>
  <si>
    <t>8.2.1.0/18/A/015</t>
  </si>
  <si>
    <t>Starptautiski konkurētspējīgu un Latvijas tautsaimniecības attīstību veicinošu studiju programmu izveide Latvijas Universitātē</t>
  </si>
  <si>
    <t>8.2.1.0/18/A/016</t>
  </si>
  <si>
    <t>Studiju programmu fragmentācijas samazināšana un resursu koplietošanas stiprināšana RTA studiju virzienos “Vadība, administrēšana un nekustāmo īpašumu pārvaldība” un “Mehānika un metālapstrāde, siltumenerģētika, siltumtehnika un mašīnzinības”</t>
  </si>
  <si>
    <t>8.2.1.0/18/A/017</t>
  </si>
  <si>
    <t>Kopīgās maģistra līmeņa studiju programmas “Pakalpojumu dizaina stratēģijas un inovācijas” izstrāde</t>
  </si>
  <si>
    <t>8.2.1.0/18/A/018</t>
  </si>
  <si>
    <t>Jaunu studiju programmu izstrāde kultūras un radošo industriju darba tirgum</t>
  </si>
  <si>
    <t>8.2.1.0/18/A/019</t>
  </si>
  <si>
    <t>Studiju programmu fragmentācijas samazināšana un resursu koplietošanas stiprināšana Daugavpils Universitātē</t>
  </si>
  <si>
    <t>8.2.1.0/18/A/020</t>
  </si>
  <si>
    <t>Latvijas Sporta pedagoģijas akadēmijas inovatīva, pētniecībā balstīta starptautiskā starpaugstkolu kopīgā doktora studiju programma «Sporta zinātne»</t>
  </si>
  <si>
    <t>8.2.1.0/18/I/001</t>
  </si>
  <si>
    <t>Mūzikas, mākslas, dejas un kultūras studiju skolotāju studiju programmu jaunveide</t>
  </si>
  <si>
    <t>8.2.1.0/18/I/002</t>
  </si>
  <si>
    <t>Studiju programmu fragmentācijas samazināšana LiepU</t>
  </si>
  <si>
    <t>8.2.1.0/18/I/003</t>
  </si>
  <si>
    <t>Studiju programmu fragmentācijas samazināšana un  resursu koplietošanas stiprināšana, izstrādājot, licencējot bakalaura studiju programmu “Speciālā izglītība” un akreditējot studiju virzienu “Izglītība, pedagoģija un sports.”</t>
  </si>
  <si>
    <t>8.2.1.0/18/I/004</t>
  </si>
  <si>
    <t>8.2.1.0/18/I/005</t>
  </si>
  <si>
    <t>Daugavpils Universitātes studiju virziena “Izglītība, pedagoģija un sports” modernizācija Latvijas izglītības sistēmas ilgtspējīgai attīstībai</t>
  </si>
  <si>
    <t>8.2.1.0/18/I/006</t>
  </si>
  <si>
    <t>Latvijas Sporta pedagoģijas akadēmijas pedagogu izglītības studiju programmu fragmentācijas samazināšana un resursu koplietošanas stiprināšana</t>
  </si>
  <si>
    <t>8.2.2.0/18/A/007</t>
  </si>
  <si>
    <t>Atbalsts Banku augstskolas akadēmiskā personāla kapacitātes stiprināšanai</t>
  </si>
  <si>
    <t>8.2.2</t>
  </si>
  <si>
    <t>8.2.2.0/18/A/008</t>
  </si>
  <si>
    <t>SIA "Juridiskā koledža" akadēmiskā personāla kompetenču un prasmju paaugstināšana datorzinātnes un informātikas jomā.</t>
  </si>
  <si>
    <t>8.2.2.0/18/A/009</t>
  </si>
  <si>
    <t>“Stiprināt Ventspils Augstskolas akadēmisko personālu stratēģiskās specializācijas jomās”</t>
  </si>
  <si>
    <t>8.2.2.0/18/A/010</t>
  </si>
  <si>
    <t>Akadēmiskā personāla atjaunotne un kompetenču pilnveide Latvijas Universitātē</t>
  </si>
  <si>
    <t>8.2.2.0/18/A/012</t>
  </si>
  <si>
    <t>Vidzemes Augstskolas akadēmiskā personāla pilnveide un cilvēkresursu attīstība</t>
  </si>
  <si>
    <t>8.2.2.0/18/A/013</t>
  </si>
  <si>
    <t>Rīgas Stradiņa universitātes akadēmiskā personāla kapacitātes stiprināšana</t>
  </si>
  <si>
    <t>8.2.2.0/18/A/014</t>
  </si>
  <si>
    <t>LLU akadēmiskā personāla pilnveidošana</t>
  </si>
  <si>
    <t>8.2.2.0/18/A/015</t>
  </si>
  <si>
    <t>Stiprināt Latvijas Mākslas akadēmijas akadēmisko personālu stratēģiskās specializācijas jomās</t>
  </si>
  <si>
    <t>8.2.2.0/18/A/016</t>
  </si>
  <si>
    <t>Rēzeknes Tehnoloģiju akadēmijas akadēmiskā personāla stiprināšana studiju virzienos “Mehānika un metālapstrāde, siltumenerģētika, siltumtehnika un mašīnzinības” un “Vadība, administrēšana un nekustamo īpašumu pārvaldība”</t>
  </si>
  <si>
    <t>8.2.2.0/18/A/017</t>
  </si>
  <si>
    <t>Rīgas Tehniskās universitātes akadēmiskā personāla stiprināšana stratēģiskās specializācijas jomās</t>
  </si>
  <si>
    <t>8.2.2.0/18/A/018</t>
  </si>
  <si>
    <t>Latvijas Kultūras akadēmijas akadēmiskā personāla attīstība - investīcija studiju kvalitātē</t>
  </si>
  <si>
    <t>8.2.2.0/18/A/019</t>
  </si>
  <si>
    <t>Biznesa augstskolas Turība akadēmiskā personāla stiprināšana stratēģiskās specializācijas jomās</t>
  </si>
  <si>
    <t>8.2.2.0/18/A/020</t>
  </si>
  <si>
    <t>Pasākumi Latvijas Jūras akadēmijas akadēmiskā personāla atjaunotnes, starptautiskās sadarbības un kompetenču pilnveides veicināšanai</t>
  </si>
  <si>
    <t>8.2.2.0/18/A/021</t>
  </si>
  <si>
    <t>Liepājas Universitātes akadēmiskā personāla pilnveide stratēģiskās specializācijas jomās - dabas zinātnes, matemātika un informācijas tehnoloģijas, māksla, sociālās zinātnes, komerczinības un tiesības</t>
  </si>
  <si>
    <t>8.2.2.0/18/A/022</t>
  </si>
  <si>
    <t>Daugavpils Universitātes stratēģiskās specializācijas jomu akadēmiskā personāla profesionālās kompetences stiprināšana</t>
  </si>
  <si>
    <t>8.2.2.0/18/A/023</t>
  </si>
  <si>
    <t>Latvijas Sporta pedagoģijas akadēmijas akadēmiskā personāla stiprināšana “Veselības aprūpes” jomā</t>
  </si>
  <si>
    <t>8.2.2.0/18/I/001</t>
  </si>
  <si>
    <t>JVLMA akadēmiskā personāla stiprināšana jaunveidojamo pedagoģijas studiju programmu kvalitatīvai īstenošanai</t>
  </si>
  <si>
    <t>8.2.2.0/18/I/002</t>
  </si>
  <si>
    <t>Rēzeknes Tehnoloģiju akadēmijas akadēmiskā personāla stiprināšana studiju virzienā “Izglītība, pedagoģija un sports”</t>
  </si>
  <si>
    <t>8.2.2.0/18/I/003</t>
  </si>
  <si>
    <t>Liepājas Universitātes akadēmiskā personāla pilnveide stratēģiskās specializācijas jomās – logopēdija, pirmsskolas izglītība un sākumizglītība</t>
  </si>
  <si>
    <t>8.2.2.0/18/I/004</t>
  </si>
  <si>
    <t>Latvijas Universitātes  studiju virziena "Izglītība, pedagoģija un sports" motivēts, mūsdienīgs un  konkurētspējīgs akadēmiskais personāls</t>
  </si>
  <si>
    <t>8.2.2.0/18/I/005</t>
  </si>
  <si>
    <t>Daugavpils Universitātes studiju virziena "Izglītība, pedagoģija un sports" akadēmiskā personāla kapacitātes stiprināšana stratēģiskās specializācijas jomās</t>
  </si>
  <si>
    <t>8.2.2.0/18/I/006</t>
  </si>
  <si>
    <t>Akadēmiskā personāla stiprināšana stratēģiskās specializācijas jomās Latvijas Sporta pedagoģijas akadēmijā</t>
  </si>
  <si>
    <t>8.2.3</t>
  </si>
  <si>
    <t>8.2.3.0/18/A/004</t>
  </si>
  <si>
    <t>Latvijas Jūras akadēmijas e-studiju un pārvaldības procesu atbalsta IKT platforma</t>
  </si>
  <si>
    <t>8.2.3.0/18/A/009</t>
  </si>
  <si>
    <t>Latvijas Lauksaimniecības universitātes pārvaldības pilnveide</t>
  </si>
  <si>
    <t>8.2.3.0/18/A/010</t>
  </si>
  <si>
    <t>Daugavpils Universitātes pārvaldības un vadības kompetenču pilnveidošana</t>
  </si>
  <si>
    <t>8.2.3.0/18/A/011</t>
  </si>
  <si>
    <t>Pārvaldības procesu pilnveide un studiju programmu satura modernizācija Rīgas Stradiņa universitātē</t>
  </si>
  <si>
    <t>8.2.3.0/18/A/012</t>
  </si>
  <si>
    <t>Rīgas Tehniskās universitātes efektīvas pārvaldības attīstība</t>
  </si>
  <si>
    <t>8.2.3.0/18/A/013</t>
  </si>
  <si>
    <t>Labas pārvaldības nodrošināšana Jāzepa Vītola Latvijas Mūzikas akadēmijā</t>
  </si>
  <si>
    <t>8.2.3.0/18/A/014</t>
  </si>
  <si>
    <t>Ventspils Augstskolas studiju programmu satura kvalitātes pilnveide, resursu izmantošanas efektivitātes uzlabošana un labākas pārvaldības nodrošināšana</t>
  </si>
  <si>
    <t>8.2.3.0/18/A/015</t>
  </si>
  <si>
    <t>Labākas pārvaldības nodrošināšana Liepājas Jūrniecības koledžā</t>
  </si>
  <si>
    <t>8.2.3.0/18/A/017</t>
  </si>
  <si>
    <t>Labākas pārvaldības nodrošināšana Liepājas Universitātē</t>
  </si>
  <si>
    <t>8.2.3.0/18/A/018</t>
  </si>
  <si>
    <t>Latvijas Mākslas akadēmijas pārvaldības pilnveide</t>
  </si>
  <si>
    <t>8.2.3.0/18/A/019</t>
  </si>
  <si>
    <t>Labākas pārvaldības nodrošināšana Latvijas Universitātē</t>
  </si>
  <si>
    <t>8.3.1.1/16/I/002</t>
  </si>
  <si>
    <t>Kompetenču pieeja mācību saturā</t>
  </si>
  <si>
    <t>8.3.1</t>
  </si>
  <si>
    <t>8.3.1.2/19/A/008</t>
  </si>
  <si>
    <t>Virtuālais asistents un digitālā platforma literatūras apguvei 7.-9. klases posmā</t>
  </si>
  <si>
    <t>8.3.1.2/19/A/009</t>
  </si>
  <si>
    <t>Vēstures pētniecība ar arheologu  metodēm</t>
  </si>
  <si>
    <t>8.3.1.2/19/A/012</t>
  </si>
  <si>
    <t>Digitālā mācību līdzekļa izstrāde starpdisciplināra mācību procesa īstenošanai par ilgtspējīgu meža apsaimniekošanu Latvijā</t>
  </si>
  <si>
    <t>8.3.1.2/19/A/014</t>
  </si>
  <si>
    <t>Digitālo mācību un metodisko līdzekļu izstrāde inovatīvu pirmsskolas izglītības programmu nodrošināšanai</t>
  </si>
  <si>
    <t>8.3.1.2/19/A/015</t>
  </si>
  <si>
    <t>Digitālie mācību un metodiskie līdzekļi kustību rotaļās un spēlēs, sporta spēlēs un vienspēlēs “Veselības un fiziskās aktivitātes” mācību jomā</t>
  </si>
  <si>
    <t>8.3.1.2/19/A/016</t>
  </si>
  <si>
    <t>Pratne.lv - jaunāko skolas vecuma bērnu izglītībai</t>
  </si>
  <si>
    <t>8.3.2.1/16/I/002</t>
  </si>
  <si>
    <t>Nacionāla un starptautiska mēroga pasākumu īstenošana izglītojamo talantu attīstībai</t>
  </si>
  <si>
    <t>8.3.2</t>
  </si>
  <si>
    <t>8.3.2.2/16/I/001</t>
  </si>
  <si>
    <t>Atbalsts izglītojamo individuālo kompetenču attīstībai</t>
  </si>
  <si>
    <t>8.3.3.0/15/I/001</t>
  </si>
  <si>
    <t>“PROTI un DARI!”</t>
  </si>
  <si>
    <t>8.3.3</t>
  </si>
  <si>
    <t>8.3.4.0/16/I/001</t>
  </si>
  <si>
    <t>Atbalsts priekšlaicīgas mācību pārtraukšanas samazināšanai.</t>
  </si>
  <si>
    <t>8.3.4</t>
  </si>
  <si>
    <t>8.3.5.0/16/I/001</t>
  </si>
  <si>
    <t>"Karjeras atbalsts vispārējās un profesionālās izglītības iestādēs"</t>
  </si>
  <si>
    <t>8.3.5</t>
  </si>
  <si>
    <t>8.3.6.1/16/I/001</t>
  </si>
  <si>
    <t>Dalība starptautiskos izglītības pētījumos</t>
  </si>
  <si>
    <t>8.3.6</t>
  </si>
  <si>
    <t>8.3.6.2/17/I/001</t>
  </si>
  <si>
    <t>Izglītības kvalitātes monitoringa sistēmas izveide un īstenošana</t>
  </si>
  <si>
    <t>8.4.1.0/16/I/001</t>
  </si>
  <si>
    <t>Nodarbināto personu profesionālās kompetences pilnveide</t>
  </si>
  <si>
    <t>8.4.1</t>
  </si>
  <si>
    <t>8.5.1.0/16/I/001</t>
  </si>
  <si>
    <t>Profesionālo izglītības iestāžu audzēkņu dalība darba vidē balstītās mācībās un mācību praksēs uzņēmumos.</t>
  </si>
  <si>
    <t>8.5.1</t>
  </si>
  <si>
    <t>8.5.2.0/16/I/001</t>
  </si>
  <si>
    <t>Nozaru kvalifikācijas sistēmas pilnveide profesionālās izglītības attīstībai un kvalitātes nodrošināšanai</t>
  </si>
  <si>
    <t>8.5.2</t>
  </si>
  <si>
    <t>8.5.3.0/16/I/001</t>
  </si>
  <si>
    <t>Profesionālās izglītības iestāžu efektīva pārvaldība un personāla kompetences pilnveide</t>
  </si>
  <si>
    <t>8.5.3</t>
  </si>
  <si>
    <t>9.1.1</t>
  </si>
  <si>
    <t>9.1.1.3/15/I/001</t>
  </si>
  <si>
    <t>Atbalsts sociālajai uzņēmējdarbībai</t>
  </si>
  <si>
    <t>9.1.2.0/16/I/001</t>
  </si>
  <si>
    <t>Bijušo ieslodzīto integrācija sabiedrībā un darba tirgū</t>
  </si>
  <si>
    <t>9.1.2</t>
  </si>
  <si>
    <t>9.1.3.0/16/I/001</t>
  </si>
  <si>
    <t>Resocializācijas sistēmas efektivitātes paaugstināšana</t>
  </si>
  <si>
    <t>9.1.3</t>
  </si>
  <si>
    <t>9.1.4</t>
  </si>
  <si>
    <t>9.1.4.2/16/I/001</t>
  </si>
  <si>
    <t>„VSIA NRC „Vaivari” Funkcionēšanas novērtēšanas sistēmas izveide un ieviešana un asistīvo tehnoloģiju (tehnisko palīglīdzekļu) pieejamības un pielietojuma Latvijas izglītības iestādēs izpēte</t>
  </si>
  <si>
    <t>9.1.4.4/16/I/001</t>
  </si>
  <si>
    <t>Dažādības veicināšana</t>
  </si>
  <si>
    <t>9.2.1.1/15/I/001</t>
  </si>
  <si>
    <t>Profesionāla sociālā darba attīstība pašvaldībās</t>
  </si>
  <si>
    <t>9.2.1</t>
  </si>
  <si>
    <t>9.2.1.2/15/I/001</t>
  </si>
  <si>
    <t>Iekļaujoša darba tirgus un nabadzības risku pētījumi un monitorings</t>
  </si>
  <si>
    <t>9.2.1.3/16/I/001</t>
  </si>
  <si>
    <t>Atbalsta sistēmas pilnveide bērniem ar saskarsmes grūtībām, uzvedības traucējumiem un vardarbību ģimenē</t>
  </si>
  <si>
    <t>9.2.2.1/15/I/001</t>
  </si>
  <si>
    <t>Atver sirdi Zemgalē</t>
  </si>
  <si>
    <t>9.2.2</t>
  </si>
  <si>
    <t>9.2.2.1/15/I/002</t>
  </si>
  <si>
    <t>Deinstitucionalizācija un sociālie pakalpojumi personām ar invaliditāti un bērniem</t>
  </si>
  <si>
    <t>9.2.2.1/15/I/003</t>
  </si>
  <si>
    <t>„Vidzeme iekļauj”</t>
  </si>
  <si>
    <t>9.2.2.1/15/I/004</t>
  </si>
  <si>
    <t>Kurzeme visiem</t>
  </si>
  <si>
    <t>9.2.2.1/15/I/005</t>
  </si>
  <si>
    <t>Deinstitucionalizācijas pasākumu īstenošana Latgales reģionā</t>
  </si>
  <si>
    <t>9.2.2.2/16/I/001</t>
  </si>
  <si>
    <t>Sociālo pakalpojumu atbalsta sistēmas pilnveide</t>
  </si>
  <si>
    <t>9.2.2.3/20/A/005</t>
  </si>
  <si>
    <t>Tu vari tāpat, kā es</t>
  </si>
  <si>
    <t>9.2.2.3/20/A/018</t>
  </si>
  <si>
    <t>Sociālās rehabilitācijas pakalpojumu pieejamības nodrošināšana bērniem ar funkcionāliem traucējumiem Vidzemes reģionā</t>
  </si>
  <si>
    <t>9.2.3.0/15/I/001</t>
  </si>
  <si>
    <t>VESELĪBAS TĪKLU ATTĪSTĪBAS VADLĪNIJU UN KVALITĀTES NODROŠINĀŠANAS SISTĒMAS IZSTRĀDE UN IEVIEŠANA PRIORITĀRO VESELĪBAS JOMU IETVAROS</t>
  </si>
  <si>
    <t>9.2.3</t>
  </si>
  <si>
    <t>9.2.4.1/16/I/001</t>
  </si>
  <si>
    <t>Kompleksi veselības veicināšanas un slimību profilakses pasākumi</t>
  </si>
  <si>
    <t>9.2.4</t>
  </si>
  <si>
    <t>9.2.4.2/16/I/001</t>
  </si>
  <si>
    <t>9.2.4.2/16/I/002</t>
  </si>
  <si>
    <t>9.2.4.2/16/I/004</t>
  </si>
  <si>
    <t>Veselības veicināšanas un slimību profilakses pasākumi Gulbenes novadā</t>
  </si>
  <si>
    <t>9.2.4.2/16/I/005</t>
  </si>
  <si>
    <t>"Dzīvo vesels Alūksnes novadā!"</t>
  </si>
  <si>
    <t>9.2.4.2/16/I/006</t>
  </si>
  <si>
    <t>Veselības veicināšanas un slimību profilakses pasākumu īstenošana Līvānu novada iedzīvotājiem</t>
  </si>
  <si>
    <t>9.2.4.2/16/I/007</t>
  </si>
  <si>
    <t>9.2.4.2/16/I/008</t>
  </si>
  <si>
    <t>Pasākumi vietējās sabiedrības veselības veicināšanai un slimību profilaksei Jūrmalā</t>
  </si>
  <si>
    <t>9.2.4.2/16/I/011</t>
  </si>
  <si>
    <t>Veselības veicināšanas un slimību profilakses pakalpojumu pieejamība Tukuma novadā, jo īpaši teritoriālās, nabadzības un sociālās atstumtības riskam pakļautajiem iedzīvotājiem, īstenojot vietēja mēroga pasākumus.</t>
  </si>
  <si>
    <t>9.2.4.2/16/I/012</t>
  </si>
  <si>
    <t>9.2.4.2/16/I/014</t>
  </si>
  <si>
    <t>9.2.4.2/16/I/015</t>
  </si>
  <si>
    <t>Veselības veicināšanas un slimību profilakses pieejamības uzlabošana Jēkabpils novada pašvaldībā</t>
  </si>
  <si>
    <t>9.2.4.2/16/I/016</t>
  </si>
  <si>
    <t>9.2.4.2/16/I/017</t>
  </si>
  <si>
    <t>9.2.4.2/16/I/018</t>
  </si>
  <si>
    <t>Esi vesels Siguldas novadā!</t>
  </si>
  <si>
    <t>9.2.4.2/16/I/019</t>
  </si>
  <si>
    <t>Koknese-veselīgākā vide visiem!</t>
  </si>
  <si>
    <t>9.2.4.2/16/I/020</t>
  </si>
  <si>
    <t>9.2.4.2/16/I/021</t>
  </si>
  <si>
    <t>Mēs par veselīgu Rīgu!</t>
  </si>
  <si>
    <t>9.2.4.2/16/I/022</t>
  </si>
  <si>
    <t>9.2.4.2/16/I/023</t>
  </si>
  <si>
    <t>Vietējās sabiedrības veselības veicināšana un slimību profilakse Aizkraukles novadā</t>
  </si>
  <si>
    <t>9.2.4.2/16/I/024</t>
  </si>
  <si>
    <t>Sabiedrības veselības veicināšanas un slimību profilakses pasākumu īstenošanas Ludzas novadā</t>
  </si>
  <si>
    <t>9.2.4.2/16/I/026</t>
  </si>
  <si>
    <t>Veselības veicināšanas un slimību profilakses pasākumi Salaspils novadā</t>
  </si>
  <si>
    <t>9.2.4.2/16/I/027</t>
  </si>
  <si>
    <t>Dzīvo veselīgi Rēzeknes novadā!</t>
  </si>
  <si>
    <t>9.2.4.2/16/I/028</t>
  </si>
  <si>
    <t>9.2.4.2/16/I/029</t>
  </si>
  <si>
    <t>Auces novada  iedzīvotāju  iesaistīšana veselības veicināšanas un nostiprināšanas pasākumos</t>
  </si>
  <si>
    <t>9.2.4.2/16/I/030</t>
  </si>
  <si>
    <t>Vietējās sabiedrības veselības veicināšanas un slimību profilakses pasākumi Talsu novadā</t>
  </si>
  <si>
    <t>9.2.4.2/16/I/031</t>
  </si>
  <si>
    <t>Pasākumi veselības veicināšanai un slimību profilaksei Ogres novada iedzīvotājiem</t>
  </si>
  <si>
    <t>9.2.4.2/16/I/032</t>
  </si>
  <si>
    <t>Veselības veicināšanas un slimību profilakses pasākumi Mārupes novadā</t>
  </si>
  <si>
    <t>9.2.4.2/16/I/033</t>
  </si>
  <si>
    <t>Slimību profilakses un Veselības veicināšanas pasākumi Jelgavas novadā</t>
  </si>
  <si>
    <t>9.2.4.2/16/I/035</t>
  </si>
  <si>
    <t>Veselības veicināšanas un slimību profilakses pasākumi Valkas novadā</t>
  </si>
  <si>
    <t>9.2.4.2/16/I/036</t>
  </si>
  <si>
    <t>9.2.4.2/16/I/037</t>
  </si>
  <si>
    <t>9.2.4.2/16/I/038</t>
  </si>
  <si>
    <t>9.2.4.2/16/I/039</t>
  </si>
  <si>
    <t>9.2.4.2/16/I/040</t>
  </si>
  <si>
    <t>Veselības veicināšanas un slimību profilakses pasākumi Valmierā</t>
  </si>
  <si>
    <t>9.2.4.2/16/I/041</t>
  </si>
  <si>
    <t>Pasākumi vietējās sabiedrības veselības veicināšanai un slimību profilaksei Saldus novadā</t>
  </si>
  <si>
    <t>9.2.4.2/16/I/042</t>
  </si>
  <si>
    <t>9.2.4.2/16/I/043</t>
  </si>
  <si>
    <t>9.2.4.2/16/I/044</t>
  </si>
  <si>
    <t>9.2.4.2/16/I/045</t>
  </si>
  <si>
    <t>Dzīvo aktīvs Baltinavā!</t>
  </si>
  <si>
    <t>9.2.4.2/16/I/046</t>
  </si>
  <si>
    <t>9.2.4.2/16/I/047</t>
  </si>
  <si>
    <t>Veselības veicināšanas un slimību profilakses pakalpojumu pieejamības uzlabošana Dobeles novada iedzīvotājiem</t>
  </si>
  <si>
    <t>9.2.4.2/16/I/048</t>
  </si>
  <si>
    <t>9.2.4.2/16/I/049</t>
  </si>
  <si>
    <t>"Veselības veicināšanas un slimību profilakses pasākumi Jēkabpilī"</t>
  </si>
  <si>
    <t>9.2.4.2/16/I/050</t>
  </si>
  <si>
    <t>Pasākumi vietējās sabiedrības veselības veicināšanai Balvu novadā</t>
  </si>
  <si>
    <t>9.2.4.2/16/I/051</t>
  </si>
  <si>
    <t>9.2.4.2/16/I/052</t>
  </si>
  <si>
    <t>Pasākumi vietējās sabiedrības veselības veicināšanai Smiltenes novadā</t>
  </si>
  <si>
    <t>9.2.4.2/16/I/053</t>
  </si>
  <si>
    <t>9.2.4.2/16/I/054</t>
  </si>
  <si>
    <t>SVEIKS UN VESELS VENTSPILS NOVADĀ!</t>
  </si>
  <si>
    <t>9.2.4.2/16/I/055</t>
  </si>
  <si>
    <t>9.2.4.2/16/I/056</t>
  </si>
  <si>
    <t>9.2.4.2/16/I/057</t>
  </si>
  <si>
    <t>9.2.4.2/16/I/058</t>
  </si>
  <si>
    <t>9.2.4.2/16/I/059</t>
  </si>
  <si>
    <t>Pasākumi vietējās sabiedrības veselības veicināšanai un slimību profilaksei Limbažu novadā</t>
  </si>
  <si>
    <t>9.2.4.2/16/I/060</t>
  </si>
  <si>
    <t>9.2.4.2/16/I/061</t>
  </si>
  <si>
    <t>“Pasākumi Bauskas novada sabiedrības veselības veicināšanai un slimību profilaksei”</t>
  </si>
  <si>
    <t>9.2.4.2/16/I/062</t>
  </si>
  <si>
    <t>9.2.4.2/16/I/063</t>
  </si>
  <si>
    <t>9.2.4.2/16/I/064</t>
  </si>
  <si>
    <t>Veselības veicināšanas un slimību profilakses pasākumu organizēšana Rēzeknes pilsētā</t>
  </si>
  <si>
    <t>9.2.4.2/16/I/065</t>
  </si>
  <si>
    <t>„Veselības veicināšanas un slimību profilakses pasākumi Ropažu novadā”</t>
  </si>
  <si>
    <t>9.2.4.2/16/I/066</t>
  </si>
  <si>
    <t>9.2.4.2/16/I/069</t>
  </si>
  <si>
    <t>9.2.4.2/16/I/070</t>
  </si>
  <si>
    <t>9.2.4.2/16/I/072</t>
  </si>
  <si>
    <t>9.2.4.2/16/I/073</t>
  </si>
  <si>
    <t>9.2.4.2/16/I/074</t>
  </si>
  <si>
    <t>9.2.4.2/16/I/075</t>
  </si>
  <si>
    <t>Celies, velies, ripo droši!</t>
  </si>
  <si>
    <t>9.2.4.2/16/I/076</t>
  </si>
  <si>
    <t>Veselības veicināšanas un slimību profilakses pasākumi Varakļānu novadā</t>
  </si>
  <si>
    <t>9.2.4.2/16/I/077</t>
  </si>
  <si>
    <t>9.2.4.2/16/I/078</t>
  </si>
  <si>
    <t>Pasākumi Preiļu novada vietējās sabiedrības veselības veicināšanai un slimību profilaksei</t>
  </si>
  <si>
    <t>9.2.4.2/16/I/079</t>
  </si>
  <si>
    <t>9.2.4.2/16/I/080</t>
  </si>
  <si>
    <t>9.2.4.2/16/I/081</t>
  </si>
  <si>
    <t>9.2.4.2/16/I/082</t>
  </si>
  <si>
    <t>9.2.4.2/16/I/083</t>
  </si>
  <si>
    <t>9.2.4.2/16/I/084</t>
  </si>
  <si>
    <t>9.2.4.2/16/I/085</t>
  </si>
  <si>
    <t>Veselības veicināšana Jelgavā</t>
  </si>
  <si>
    <t>9.2.4.2/16/I/086</t>
  </si>
  <si>
    <t>9.2.4.2/16/I/087</t>
  </si>
  <si>
    <t>Veselības veicināšanas pasākumi Saulkrastu novadā</t>
  </si>
  <si>
    <t>9.2.4.2/16/I/088</t>
  </si>
  <si>
    <t>"Liepāja.Vesels.Aktīvs.Laimīgs."</t>
  </si>
  <si>
    <t>9.2.4.2/16/I/090</t>
  </si>
  <si>
    <t>9.2.4.2/16/I/091</t>
  </si>
  <si>
    <t>9.2.4.2/16/I/092</t>
  </si>
  <si>
    <t>Veselības veicināšanas un slimību profilakses pasākumu īstenošana Madonas novada iedzīvotājiem</t>
  </si>
  <si>
    <t>9.2.4.2/16/I/094</t>
  </si>
  <si>
    <t>9.2.4.2/16/I/095</t>
  </si>
  <si>
    <t>“Veselības veicināšanas un slimību profilakses pakalpojumu pieejamības uzlabošana Kuldīgas novada iedzīvotājiem.”</t>
  </si>
  <si>
    <t>9.2.4.2/16/I/097</t>
  </si>
  <si>
    <t>Pasākumi vietējās sabiedrības veselības veicināšanai un slimību profilaksei Krāslavas novadā</t>
  </si>
  <si>
    <t>9.2.4.2/16/I/098</t>
  </si>
  <si>
    <t>9.2.4.2/16/I/099</t>
  </si>
  <si>
    <t>9.2.4.2/16/I/100</t>
  </si>
  <si>
    <t>9.2.4.2/16/I/101</t>
  </si>
  <si>
    <t>Veselības veicināšanas un slimību profilakses pasākumi Daugavpils pilsētas pašvaldībā</t>
  </si>
  <si>
    <t>9.2.4.2/16/I/102</t>
  </si>
  <si>
    <t>9.2.4.2/16/I/103</t>
  </si>
  <si>
    <t>Pasākumi vietējās sabiedrības veselības veicināšanai un slimību profilaksei Ventspilī</t>
  </si>
  <si>
    <t>9.2.4.2/16/I/104</t>
  </si>
  <si>
    <t>9.2.4.2/16/I/105</t>
  </si>
  <si>
    <t>Pasākumi Cēsu novada pašvaldības iedzīvotājuveselibas veicināšanai un slimību profilaksei</t>
  </si>
  <si>
    <t>9.2.4.2/16/I/106</t>
  </si>
  <si>
    <t>Slimību profilakses un kontroles centra organizēti vietēja mēroga pasākumi sabiedrības veselības veicināšanai un slimību profilaksei pašvaldībās</t>
  </si>
  <si>
    <t>9.2.5.0/17/I/001</t>
  </si>
  <si>
    <t>Ārstniecības un ārstniecības atbalsta personu pieejamības uzlabošana ārpus Rīgas</t>
  </si>
  <si>
    <t>9.2.5</t>
  </si>
  <si>
    <t>9.2.6.0/17/I/001</t>
  </si>
  <si>
    <t>Ārstniecības un ārstniecības atbalsta personāla kvalifikācijas uzlabošana</t>
  </si>
  <si>
    <t>9.2.6</t>
  </si>
  <si>
    <t>9.3.1.1/18/I/001</t>
  </si>
  <si>
    <t>Infrastruktūras izveide sabiedrībā balstītu sociālo pakalpojumu nodrošināšanai dzīvesvietā</t>
  </si>
  <si>
    <t>9.3.1</t>
  </si>
  <si>
    <t>9.3.1.1/18/I/006</t>
  </si>
  <si>
    <t>Daudzfunkcionālais sociālo pakalpojumu centrs “Cēsis”</t>
  </si>
  <si>
    <t>9.3.1.1/18/I/007</t>
  </si>
  <si>
    <t>Pakalpojumu infrastruktūras attīstība deinstitucionalizācijas plāna īstenošanai Kocēnu novadā</t>
  </si>
  <si>
    <t>9.3.1.1/18/I/009</t>
  </si>
  <si>
    <t>SABIEDRĪBĀ BALSTĪTU SOCIĀLO PAKALPOJUMU INFRASTRUKTŪRAS IZVEIDE UN ATTĪSTĪBA PREIĻU NOVADĀ</t>
  </si>
  <si>
    <t>9.3.1.1/18/I/010</t>
  </si>
  <si>
    <t>Pakalpojumu infrastruktūras attīstība deinstitucionalizācijas plānu īstenošanai Balvu novadā</t>
  </si>
  <si>
    <t>9.3.1.1/18/I/011</t>
  </si>
  <si>
    <t>Dienas aprūpes centra personām ar garīga rakstura traucējumiem izveide Lubānas novadā</t>
  </si>
  <si>
    <t>9.3.1.1/18/I/013</t>
  </si>
  <si>
    <t>9.3.1.1/18/I/014</t>
  </si>
  <si>
    <t>Sabiedrībā balstītu sociālo pakalpojumu infrastruktūras attīstība Dobeles novadā</t>
  </si>
  <si>
    <t>9.3.1.1/18/I/015</t>
  </si>
  <si>
    <t>Sociālo pakalpojumu izveide Valkas novadā</t>
  </si>
  <si>
    <t>9.3.1.1/18/I/016</t>
  </si>
  <si>
    <t>9.3.1.1/18/I/017</t>
  </si>
  <si>
    <t>9.3.1.1/18/I/018</t>
  </si>
  <si>
    <t>Pakalpojumu infrastruktūras attīstība deinstitucionalizācijas plāna īstenošanai Amatas novada Spārē</t>
  </si>
  <si>
    <t>9.3.1.1/18/I/019</t>
  </si>
  <si>
    <t>Daudzfunkcionālā sociālo pakalpojumu centra personām ar garīga rakstura traucējumiem   un bērniem ar funkcionāliem traucējumiem izveide Kārsavas novadā.</t>
  </si>
  <si>
    <t>9.3.1.1/18/I/020</t>
  </si>
  <si>
    <t>9.3.1.1/18/I/021</t>
  </si>
  <si>
    <t>Pakalpojumu infrastruktūras attīstība deinstitucionalizācijas plānu īstenošanai Krāslavas novadā</t>
  </si>
  <si>
    <t>9.3.1.1/18/I/023</t>
  </si>
  <si>
    <t>Dienas aprūpes centra izveide Iecavas novadā</t>
  </si>
  <si>
    <t>9.3.1.1/18/I/027</t>
  </si>
  <si>
    <t>Sabiedrībā balstītu sociālo pakalpojumu infrastruktūras izveide Mazsalacas novadā</t>
  </si>
  <si>
    <t>9.3.1.1/18/I/028</t>
  </si>
  <si>
    <t>Pakalpojumu infrastruktūras attīstība deinstitucionalizācijas plāna īstenošanai Raunas novadā.</t>
  </si>
  <si>
    <t>9.3.1.1/18/I/030</t>
  </si>
  <si>
    <t>Sabiedrībā balstītu sociālo pakalpojumu infrastruktūras izveide un attīstība Viļānu novada pašvaldībā</t>
  </si>
  <si>
    <t>9.3.1.1/19/I/001</t>
  </si>
  <si>
    <t>9.3.1.1/19/I/002</t>
  </si>
  <si>
    <t>Sabiedrībā balstītu sociālo pakalpojumu infrastruktūras izveide Ventspils novada Ugāles pagastā.</t>
  </si>
  <si>
    <t>9.3.1.1/19/I/003</t>
  </si>
  <si>
    <t>Infrastruktūras pielāgošana deinstitucionalizācijas plāna īstenošanai</t>
  </si>
  <si>
    <t>9.3.1.1/19/I/007</t>
  </si>
  <si>
    <t>Sabiedrībā balstītu sociālo pakalpojumu infrastruktūras izveide Kuldīgas novadā</t>
  </si>
  <si>
    <t>9.3.1.1/19/I/009</t>
  </si>
  <si>
    <t>9.3.1.1/19/I/010</t>
  </si>
  <si>
    <t>Pakalpojumu infrastruktūras attīstība deinstitucionalizācijas plānu īstenošanai Skrundas novadā</t>
  </si>
  <si>
    <t>9.3.1.1/19/I/012</t>
  </si>
  <si>
    <t>9.3.1.1/19/I/015</t>
  </si>
  <si>
    <t>Grupu mājas būvniecība sociālo un atelpas brīža pakalpojumu nodrošināšanai Siguldas novadā</t>
  </si>
  <si>
    <t>9.3.1.1/19/I/016</t>
  </si>
  <si>
    <t>Pakalpojumu infrastruktūras attīstība deinstitucionalizācijas plānu īstenošanai Ādažu novadā</t>
  </si>
  <si>
    <t>9.3.1.1/19/I/017</t>
  </si>
  <si>
    <t>Pakalpojumu infrastruktūras attīstība deinstitucionalizācijas plānu īstenošanai Ogres novadā</t>
  </si>
  <si>
    <t>9.3.1.1/19/I/018</t>
  </si>
  <si>
    <t>Pakalpojumu infrastruktūras attīstība deinstitucionalizācijas īstenošanai Carnikavas novadā.</t>
  </si>
  <si>
    <t>9.3.1.1/19/I/019</t>
  </si>
  <si>
    <t>Dienas aprūpes centrs personām ar garīga rakstura traucējumiem un sociālās rehabilitācijas pakalpojumi bērniem ar funkcionāliem traucējumiem Krimuldas novadā</t>
  </si>
  <si>
    <t>9.3.1.1/19/I/020</t>
  </si>
  <si>
    <t>Pakalpojumu infrastruktūras attīstība deinstitucionalizācijas plāna īstenošanai Limbažu novadā</t>
  </si>
  <si>
    <t>9.3.1.1/19/I/021</t>
  </si>
  <si>
    <t>Sabiedrībā balstītu sociālo pakalpojumu izveide Alojas novadā</t>
  </si>
  <si>
    <t>9.3.1.1/19/I/022</t>
  </si>
  <si>
    <t>Pakalpojumu infrastruktūras attīstība deinstitucionalizācijas plāna īstenošanai Salacgrīvas novadā</t>
  </si>
  <si>
    <t>9.3.1.1/19/I/023</t>
  </si>
  <si>
    <t>Pakalpojumu infrastruktūras attīstība deinstitucionalizācijas plānu īstenošana.</t>
  </si>
  <si>
    <t>9.3.1.1/19/I/024</t>
  </si>
  <si>
    <t>Sociālo pakalpojumu infrastruktūras attīstība Olaines novadā</t>
  </si>
  <si>
    <t>9.3.1.1/19/I/025</t>
  </si>
  <si>
    <t>Sabiedrībā balstītu sociālo pakalpojumu infrastruktūras izveide un attīstība Ķekavas novada pašvaldībā</t>
  </si>
  <si>
    <t>9.3.1.1/19/I/030</t>
  </si>
  <si>
    <t>Dienas aprūpes centra un grupu dzīvokļa izveide Pļaviņu novadā</t>
  </si>
  <si>
    <t>9.3.1.1/19/I/031</t>
  </si>
  <si>
    <t>Infrastruktūras pilnveide sabiedrībā balstītu sociālo pakalpojumu nodrošināšanai Jūrmalā</t>
  </si>
  <si>
    <t>9.3.1.1/19/I/032</t>
  </si>
  <si>
    <t>Deinstitucionalizācijas pasākumu īstenošana Ventspils pilsētas pašvaldībā</t>
  </si>
  <si>
    <t>9.3.1.1/19/I/033</t>
  </si>
  <si>
    <t>Sociālo pakalpojumu infrastruktūras izveide deinstitucionalizācijas plāna realizēšanai</t>
  </si>
  <si>
    <t>9.3.1.1/19/I/035</t>
  </si>
  <si>
    <t>Sabiedrībā balstītu sociālo pakalpojumu infrastruktūras izveide Rucavas novadā</t>
  </si>
  <si>
    <t>9.3.1.1/19/I/036</t>
  </si>
  <si>
    <t>Pakalpojumu infrastruktūras attīstība deinstitucionalizācijas plānu īstenošanai Mālpils novadā</t>
  </si>
  <si>
    <t>9.3.1.1/19/I/037</t>
  </si>
  <si>
    <t>"Pakalpojumu infrastruktūras attīstība deinstitucionalizācijas plānu īstenošanai Daugavpils novadā"</t>
  </si>
  <si>
    <t>9.3.1.1/19/I/038</t>
  </si>
  <si>
    <t>Sociālo pakalpojumu infrastruktūras attīstība deinstitucionalizācijas plāna īstenošanai Talsu novadā</t>
  </si>
  <si>
    <t>9.3.1.1/19/I/040</t>
  </si>
  <si>
    <t>Sabiedrībā balstītu sociālo pakalpojumu infrastruktūras izveide deinstitucionalizācijas plāna īstenošanai Priekules novadā</t>
  </si>
  <si>
    <t>9.3.1.1/19/I/041</t>
  </si>
  <si>
    <t>"Pakalpojumu infrastruktūras attīstība deinstitucionalizācijas plāna īstenošanai Madonas novadā"</t>
  </si>
  <si>
    <t>9.3.1.1/19/I/043</t>
  </si>
  <si>
    <t>Sabiedrībā balstītu sociālo pakalpojumu centra izveide Rūjienā</t>
  </si>
  <si>
    <t>9.3.1.1/19/I/044</t>
  </si>
  <si>
    <t>Pakalpojumu infrastruktūras attīstība deinstitucionalizācijas plānu īstenošanai Gulbenes novadā</t>
  </si>
  <si>
    <t>9.3.1.1/19/I/045</t>
  </si>
  <si>
    <t>Pakalpojumu infrastruktūras attīstība Deinsitucionālizācijas plāna īstenošanai Tukuma novada pašvaldībā</t>
  </si>
  <si>
    <t>9.3.1.1/19/I/046</t>
  </si>
  <si>
    <t>Deinstitucionalizācijas plāna īstenošana Bauskas novadā</t>
  </si>
  <si>
    <t>9.3.1.1/19/I/047</t>
  </si>
  <si>
    <t>Sabiedrībā balstītu sociālo pakalpojumu infrastruktūras izveide un attīstība Rēzeknes novadā</t>
  </si>
  <si>
    <t>9.3.1.1/19/I/048</t>
  </si>
  <si>
    <t>Infrastruktūras risinājumi deinstitucionalizācijas īstenošanai Alūksnes novadā</t>
  </si>
  <si>
    <t>9.3.1.1/19/I/049</t>
  </si>
  <si>
    <t>Sociālo pakalpojumu infrastruktūras attīstība Smiltenes novadā</t>
  </si>
  <si>
    <t>9.3.1.1/19/I/050</t>
  </si>
  <si>
    <t>9.3.1.1/19/I/051</t>
  </si>
  <si>
    <t>Pakalpojumu infrastruktūras attīstība DI plāna īstenošanai Salaspils novadā</t>
  </si>
  <si>
    <t>9.3.1.1/19/I/052</t>
  </si>
  <si>
    <t>Sabiedrībā balstītu sociālo pakalpojumu infrastruktūras izveide Jelgavā</t>
  </si>
  <si>
    <t>9.3.1.2/16/I/001</t>
  </si>
  <si>
    <t>„VSIA NRC „Vaivari” infrastruktūras attīstība funkcionēšanas novērtēšanas sistēmas izveidei”</t>
  </si>
  <si>
    <t>9.3.2.0/17/I/002</t>
  </si>
  <si>
    <t>Kvalitatīvu veselības aprūpes pakalpojumu pieejamības uzlabošana VSIA "Traumatoloģijas un ortopēdijas slimnīca", attīstot veselības aprūpes infrastruktūru</t>
  </si>
  <si>
    <t>9.3.2</t>
  </si>
  <si>
    <t>9.3.2.0/17/I/003</t>
  </si>
  <si>
    <t>VSIA „Bērnu klīniskā universitātes slimnīca” veselības aprūpes infrastruktūras attīstība</t>
  </si>
  <si>
    <t>9.3.2.0/17/I/004</t>
  </si>
  <si>
    <t>SIA “Rīgas Austrumu klīniskā universitātes slimnīca” infrastruktūras attīstība</t>
  </si>
  <si>
    <t>9.3.2.0/17/I/006</t>
  </si>
  <si>
    <t>Kvalitatīvu veselības aprūpes pakalpojumu pieejamības uzlabošana Vidzemes slimnīcā, attīstot veselības aprūpes infrastruktūru</t>
  </si>
  <si>
    <t>9.3.2.0/17/I/007</t>
  </si>
  <si>
    <t>SIA “Ziemeļkurzemes reģionālā slimnīca” veselības aprūpes infrastruktūras attīstība</t>
  </si>
  <si>
    <t>9.3.2.0/17/I/008</t>
  </si>
  <si>
    <t>Uzlabot kvalitatīvu veselības aprūpes pakalpojumu pieejamību, attīstot veselības aprūpes infrastruktūru SIA “RĒZEKNES SLIMNĪCA”</t>
  </si>
  <si>
    <t>9.3.2.0/17/I/009</t>
  </si>
  <si>
    <t>Infrastruktūras attīstība SIA "Liepājas reģionālā slimnīca", uzlabojot kardioloģijas, onkoloģijas un bērnu veselības aprūpes pakalpojumu pieejamību un kvalitāti Kurzemē</t>
  </si>
  <si>
    <t>9.3.2.0/17/I/010</t>
  </si>
  <si>
    <t>Sabiedrības ar ierobežotu atbildību “Daugavpils reģionālā slimnīca” kvalitatīvu veselības aprūpes pakalpojumu pieejamības uzlabošana un infrastruktūras attīstība</t>
  </si>
  <si>
    <t>9.3.2.0/17/I/011</t>
  </si>
  <si>
    <t>Stacionārās un ambulatorās veselības aprūpes infrastruktūras uzlabošana SIA „Jēkabpils reģionālā slimnīca”, uzlabojot kvalitatīvu veselības aprūpes pakalpojumu pieejamību</t>
  </si>
  <si>
    <t>9.3.2.0/17/I/013</t>
  </si>
  <si>
    <t>Paula Stradiņa klīniskās universitātes slimnīcas jaunās A2 ēkas attīstība</t>
  </si>
  <si>
    <t>9.3.2.0/18/I/004</t>
  </si>
  <si>
    <t>Stacionārās un ambulatorās veselības aprūpes infrastruktūras attīstība SIA "Dobeles un apkārtnes slimnīca" uzlabojot veselības aprūpes pakalpojumu kvalitāti un pieejamību</t>
  </si>
  <si>
    <t>9.3.2.0/18/I/011</t>
  </si>
  <si>
    <t>Tehnoloģiju iegāde SIA ''Kuldīgas slimnīca'' un SIA ''Liepājas reģionālā slimnīca'', uzlabojot veselības aprūpes pakalpojumu pieejamību un kvalitāti Kurzemes iedzīvotājiem</t>
  </si>
  <si>
    <t>9.3.2.0/18/I/015</t>
  </si>
  <si>
    <t>Infrastruktūru un medicīnas tehnoloģiju atjaunošana Limbažu slimnīcā, un medicīnas tehnoloģiju iegāde Vidzemes slimnīcā, kvalitatīvu veselības aprūpes pakalpojumu nodrošināšanai Vidzemē.</t>
  </si>
  <si>
    <t>9.3.2.0/18/I/017</t>
  </si>
  <si>
    <t>Veselības aprūpes infrastruktūras un medicīnas tehnoloģiju atjaunošana SIA "Alūksnes slimnīca", un medicīnas tehnoloģiju iegāde SIA "Vidzemes slimnīca", uzlabojot kvalitatīvu veselības aprūpes pakalpojumu pieejamību Vidzemē</t>
  </si>
  <si>
    <t>9.3.2.0/18/I/018</t>
  </si>
  <si>
    <t>SIA ""Preiļu slimnīca" dienas  stacionāra pārbūve</t>
  </si>
  <si>
    <t>9.3.2.0/18/I/019</t>
  </si>
  <si>
    <t>Infrastruktūras un medicīnas tehnoloģiju atjaunošana Cēsu klīnikā un medicīnas tehnoloģiju iegāde Vidzemes slimnīcā, kvalitatīvu veselības aprūpes pakalpojumu nodrošināšanai Vidzemē</t>
  </si>
  <si>
    <t>9.3.2.0/18/I/020</t>
  </si>
  <si>
    <t>Kvalitatīvas un profilam atbilstošas veselības aprūpes infrastruktūras un  pieejamības uzlabošana SIA "Tukuma slimnīca"</t>
  </si>
  <si>
    <t>9.3.2.0/19/A/132</t>
  </si>
  <si>
    <t>Projekta finansējuma saņēmējs</t>
  </si>
  <si>
    <t>RĪGAS TEHNISKĀ UNIVERSITĀTE</t>
  </si>
  <si>
    <t>LATVIJAS LAUKSAIMNIECĪBAS UNIVERSITĀTE</t>
  </si>
  <si>
    <t>Atvasināta publiska persona "Latvijas Valsts koksnes ķīmijas institūts"</t>
  </si>
  <si>
    <t>LATVIJAS UNIVERSITĀTE</t>
  </si>
  <si>
    <t>Atvasināta publiska persona "Latvijas Biomedicīnas pētījumu un studiju centrs"</t>
  </si>
  <si>
    <t>RĪGAS STRADIŅA UNIVERSITĀTE</t>
  </si>
  <si>
    <t>SIA "ENERGOSERT"</t>
  </si>
  <si>
    <t>Atvasināta publiska persona "Latvijas Organiskās sintēzes institūts"</t>
  </si>
  <si>
    <t>Sabiedrība ar ierobežotu atbildību "ABC software"</t>
  </si>
  <si>
    <t>SIA "EKJU"</t>
  </si>
  <si>
    <t>Atvasināta publiska persona "Dārzkopības institūts"</t>
  </si>
  <si>
    <t>Sabiedrība ar ierobežotu atbildību "FIELD AND FOREST"</t>
  </si>
  <si>
    <t>Latvijas Universitātes Matemātikas un informātikas institūts</t>
  </si>
  <si>
    <t>Akciju sabiedrība "RĪGAS ELEKTROMAŠĪNBŪVES RŪPNĪCA"</t>
  </si>
  <si>
    <t>SIA Lightspace Technologies</t>
  </si>
  <si>
    <t>VENTSPILS AUGSTSKOLA</t>
  </si>
  <si>
    <t>SIA "VIZULO"</t>
  </si>
  <si>
    <t>Nodibinājums "VIDES RISINĀJUMU INSTITŪTS"</t>
  </si>
  <si>
    <t>Sabiedrība ar ierobežotu atbildību "TILDE"</t>
  </si>
  <si>
    <t>PS "Motival Development"</t>
  </si>
  <si>
    <t>Valsts zinātniskais institūts - atvasināta publiska persona "Elektronikas un datorzinātņu institūts"</t>
  </si>
  <si>
    <t>"BaltLine Globe" SIA</t>
  </si>
  <si>
    <t>WeAreDots, SIA</t>
  </si>
  <si>
    <t>Metal3d SIA</t>
  </si>
  <si>
    <t>Sabiedrība ar ierobežotu atbildību "Tet"</t>
  </si>
  <si>
    <t>Sabiedrība ar ierobežotu atbildību "LINDA-1"</t>
  </si>
  <si>
    <t>Sabiedrība ar ierobežotu atbildību "Robotic Solutions"</t>
  </si>
  <si>
    <t>SIA "Baltic3d.EU"</t>
  </si>
  <si>
    <t>Sabiedrība ar ierobežotu atbildību "BIOEFEKTS"</t>
  </si>
  <si>
    <t>Valsts izglītības attīstības aģentūra</t>
  </si>
  <si>
    <t>LATVIJAS JŪRAS AKADĒMIJA</t>
  </si>
  <si>
    <t>VIDZEMES AUGSTSKOLA</t>
  </si>
  <si>
    <t>Pārtikas drošības, dzīvnieku veselības un vides zinātniskais institūts "BIOR"</t>
  </si>
  <si>
    <t>DAUGAVPILS UNIVERSITĀTE</t>
  </si>
  <si>
    <t>Jāzepa Vītola Latvijas Mūzikas akadēmija</t>
  </si>
  <si>
    <t>Rēzeknes Tehnoloģiju akadēmija</t>
  </si>
  <si>
    <t>LATVIJAS MĀKSLAS AKADĒMIJA</t>
  </si>
  <si>
    <t>LATVIJAS KULTŪRAS AKADĒMIJA</t>
  </si>
  <si>
    <t>LIEPĀJAS UNIVERSITĀTE</t>
  </si>
  <si>
    <t>SIA "VIEDO MATERIĀLU UN TEHNOLOĢIJU KOMPETENCES CENTRS"</t>
  </si>
  <si>
    <t>Ekonomikas ministrija</t>
  </si>
  <si>
    <t>SIA "ETKC"</t>
  </si>
  <si>
    <t>SIA "LATVIJAS PĀRTIKAS KOMPETENCES CENTRS"</t>
  </si>
  <si>
    <t>SIA "IT KOMPETENCES CENTRS"</t>
  </si>
  <si>
    <t>SIA "Meža nozares kompetences centrs"</t>
  </si>
  <si>
    <t>SIA "Farmācijas, biomedicīnas un medicīnas tehnoloģiju Kompetences centrs"</t>
  </si>
  <si>
    <t>SIA "LEO PĒTĪJUMU CENTRS"</t>
  </si>
  <si>
    <t>Sabiedrība ar ierobežotu atbildību "VMKC"</t>
  </si>
  <si>
    <t>SIA "MAŠĪNBŪVES KOMPETENCES CENTRS"</t>
  </si>
  <si>
    <t>Latvijas Investīciju un attīstības aģentūra</t>
  </si>
  <si>
    <t>Sabiedrība ar ierobežotu atbildību "GroGlass"</t>
  </si>
  <si>
    <t>SIA "EUROLCDS"</t>
  </si>
  <si>
    <t>Akciju sabiedrība "HansaMatrix"</t>
  </si>
  <si>
    <t>Sabiedrība ar ierobežotu atbildību "iCotton"</t>
  </si>
  <si>
    <t>Sabiedrība ar ierobežotu atbildību "Preco"</t>
  </si>
  <si>
    <t>Sabiedrība ar ierobežotu atbildību "VOLBURG"</t>
  </si>
  <si>
    <t>Sabiedrība ar ierobežotu atbildību "LIVONIA PRINT"</t>
  </si>
  <si>
    <t>Sabiedrība ar ierobežotu atbildību "FOREVERS"</t>
  </si>
  <si>
    <t>SIA "Komfovent"</t>
  </si>
  <si>
    <t>Sabiedrība ar ierobežotu atbildību "Latvāņi"</t>
  </si>
  <si>
    <t>Sabiedrība ar ierobežotu atbildību "LEAX Rēzekne" Rēzeknes speciālās ekonomiskās zonas</t>
  </si>
  <si>
    <t>"DINEX LATVIA" SIA</t>
  </si>
  <si>
    <t>AM Craft, SIA</t>
  </si>
  <si>
    <t>"Latvijas Ķīmijas un farmācijas uzņēmēju asociācija"</t>
  </si>
  <si>
    <t>"Mašīnbūves un metālapstrādes rūpniecības asociācija"</t>
  </si>
  <si>
    <t>"Zaļās mājas"</t>
  </si>
  <si>
    <t>Latvijas Pārtikas uzņēmumu federācija</t>
  </si>
  <si>
    <t>Latvijas Poligrāfijas uzņēmumu asociācija</t>
  </si>
  <si>
    <t>Vieglās rūpniecības uzņēmumu asociācija</t>
  </si>
  <si>
    <t>Latvijas Viesnīcu un restorānu asociācija</t>
  </si>
  <si>
    <t>Latvijas Elektrotehnikas un elektronikas rūpniecības asociācija</t>
  </si>
  <si>
    <t>Latvijas Datortehnoloģiju asociācija</t>
  </si>
  <si>
    <t>Latvijas Logu un durvju ražotāju asociācija</t>
  </si>
  <si>
    <t>"ABSL Latvia"</t>
  </si>
  <si>
    <t>Latvijas Informācijas un komunikācijas tehnoloģijas asociācija</t>
  </si>
  <si>
    <t>Latvijas Tirdzniecības un rūpniecības kamera</t>
  </si>
  <si>
    <t>Finanšu ministrija</t>
  </si>
  <si>
    <t>LATVIJAS REPUBLIKAS VESELĪBAS MINISTRIJA</t>
  </si>
  <si>
    <t>Tieslietu ministrija</t>
  </si>
  <si>
    <t>LATVIJAS REPUBLIKAS VIDES AIZSARDZĪBAS UN REĢIONĀLĀS ATTĪSTĪBAS MINISTRIJA</t>
  </si>
  <si>
    <t>VALSTS KANCELEJA</t>
  </si>
  <si>
    <t>Latvijas Republikas Labklājības ministrija</t>
  </si>
  <si>
    <t>Satiksmes ministrija</t>
  </si>
  <si>
    <t>Kultūras ministrija</t>
  </si>
  <si>
    <t>CENTRĀLĀ FINANŠU UN LĪGUMU AĢENTŪRA</t>
  </si>
  <si>
    <t>Iepirkumu uzraudzības birojs</t>
  </si>
  <si>
    <t>RĪGAS PILSĒTAS ATTĪSTĪBAS DEPARTAMENTS</t>
  </si>
  <si>
    <t>Valsts kase</t>
  </si>
  <si>
    <t>Liepājas pilsētas pašvaldības iestāde "Liepājas pilsētas pašvaldības administrācija"</t>
  </si>
  <si>
    <t>Valsts akciju sabiedrība "Latvijas Valsts radio un televīzijas centrs"</t>
  </si>
  <si>
    <t>VALSTS IEŅĒMUMU DIENESTS</t>
  </si>
  <si>
    <t>Centrālā statistikas pārvalde</t>
  </si>
  <si>
    <t>LATVIJAS REPUBLIKAS PROKURATŪRA</t>
  </si>
  <si>
    <t>VALSTS PROBĀCIJAS DIENESTS</t>
  </si>
  <si>
    <t>Ieslodzījuma vietu pārvalde</t>
  </si>
  <si>
    <t>TIESU ADMINISTRĀCIJA</t>
  </si>
  <si>
    <t>Būvniecības valsts kontroles birojs</t>
  </si>
  <si>
    <t>Valsts vides dienests</t>
  </si>
  <si>
    <t>LR IeM INFORMĀCIJAS CENTRS</t>
  </si>
  <si>
    <t>Neatliekamās medicīniskās palīdzības dienests</t>
  </si>
  <si>
    <t>Valsts sabiedrība ar ierobežotu atbildību "Latvijas Vides, ģeoloģijas un meteoroloģijas centrs"</t>
  </si>
  <si>
    <t>Valsts tiesu medicīnas ekspertīzes centrs</t>
  </si>
  <si>
    <t>Veselības un darbspēju ekspertīzes ārstu valsts komisija</t>
  </si>
  <si>
    <t>VALSTS SOCIĀLĀS APDROŠINĀŠANAS AĢENTŪRA</t>
  </si>
  <si>
    <t>LATVIJAS NACIONĀLĀ BIBLIOTĒKA</t>
  </si>
  <si>
    <t>VENTSPILS BRĪVOSTAS PĀRVALDE</t>
  </si>
  <si>
    <t>Liepājas speciālās ekonomiskās zonas SIA "Vecās Ostmalas Biznesa Parks"</t>
  </si>
  <si>
    <t>Sabiedrība ar ierobežotu atbildību "TRAPI"</t>
  </si>
  <si>
    <t>Sabiedrība ar ierobežotu atbildību "IT INTERNATIONAL"</t>
  </si>
  <si>
    <t>Sabiedrība ar ierobežotu atbildību "TENAX"</t>
  </si>
  <si>
    <t>SIA "GP TEHNOPARKI"</t>
  </si>
  <si>
    <t>SIA "EcoLead"</t>
  </si>
  <si>
    <t>SIA "LV Timber"</t>
  </si>
  <si>
    <t>Sabiedrība ar ierobežotu atbildību "BIOCORE Ltd"</t>
  </si>
  <si>
    <t>Sabiedrība ar ierobežotu atbildību "EB Liepāja"</t>
  </si>
  <si>
    <t>Sabiedrība ar ierobežotu atbildību "WWL Houses"</t>
  </si>
  <si>
    <t>Haugaard Baltic SIA</t>
  </si>
  <si>
    <t>Zemnieku saimniecība "LŪSĒNI"</t>
  </si>
  <si>
    <t>SIA "LES TRANS"</t>
  </si>
  <si>
    <t>Sabiedrība ar ierobežotu atbildību "EKO NAMS"</t>
  </si>
  <si>
    <t>Sabiedrība ar ierobežotu atbildību "SFM Latvia"</t>
  </si>
  <si>
    <t>Liepājas speciālās ekonomiskās zonas SIA "PUMAC LIEPAJA"</t>
  </si>
  <si>
    <t>Sabiedrība ar ierobežotu atbildību "CEWOOD"</t>
  </si>
  <si>
    <t>Sabiedrība ar ierobežotu atbildību "VUDLANDE"</t>
  </si>
  <si>
    <t>"Scan-Plast Latvia" LSEZ SIA</t>
  </si>
  <si>
    <t>"Latvijas Drošības un aizsardzības industriju federācija"</t>
  </si>
  <si>
    <t>"Latvijas Informācijas tehnoloģiju klasteris"</t>
  </si>
  <si>
    <t>Gaujas Nacionālā parka tūrisma biedrība</t>
  </si>
  <si>
    <t>"LATVIJAS KOKA BŪVNIECĪBAS KLASTERIS"</t>
  </si>
  <si>
    <t>CLEANTECH LATVIA</t>
  </si>
  <si>
    <t>"Zaļo un Viedo Tehnoloģiju Klasteris"</t>
  </si>
  <si>
    <t>"AUTO ASOCIĀCIJA"</t>
  </si>
  <si>
    <t>Kocēnu novada dome</t>
  </si>
  <si>
    <t>Carnikavas novada pašvaldības aģentūra "Carnikavas Komunālserviss"</t>
  </si>
  <si>
    <t>Olaines novada pašvaldība</t>
  </si>
  <si>
    <t>Balvu novada pašvaldība</t>
  </si>
  <si>
    <t>Saldus novada pašvaldība</t>
  </si>
  <si>
    <t>Limbažu novada pašvaldība</t>
  </si>
  <si>
    <t>Madonas novada pašvaldība</t>
  </si>
  <si>
    <t>Ludzas novada pašvaldība</t>
  </si>
  <si>
    <t>Aizkraukles novada pašvaldība</t>
  </si>
  <si>
    <t>ALŪKSNES NOVADA PAŠVALDĪBA</t>
  </si>
  <si>
    <t>Cēsu novada pašvaldība</t>
  </si>
  <si>
    <t>VALSTS ADMINISTRĀCIJAS SKOLA</t>
  </si>
  <si>
    <t>Latvijas Darba devēju konfederācija</t>
  </si>
  <si>
    <t>Latvijas Brīvo arodbiedrību savienība</t>
  </si>
  <si>
    <t>Sabiedrība ar ierobežotu atbildību "BALTIKS EAST"</t>
  </si>
  <si>
    <t>"Rettenmeier Baltic Timber" SIA</t>
  </si>
  <si>
    <t>SIA SILK PLASTER GROUP</t>
  </si>
  <si>
    <t>SIA "KRAUSS"</t>
  </si>
  <si>
    <t>Akciju sabiedrība "Attīstības finanšu institūcija Altum"</t>
  </si>
  <si>
    <t>Rīgas Tehniskās universitātes aģentūra "Rīgas Tehniskās universitātes Olaines Tehnoloģiju koledža"</t>
  </si>
  <si>
    <t>Valsts sociālās aprūpes centrs „Kurzeme”</t>
  </si>
  <si>
    <t>Nodrošinājuma valsts aģentūra</t>
  </si>
  <si>
    <t>Valsts akciju sabiedrība "Valsts nekustamie īpašumi"</t>
  </si>
  <si>
    <t>Valsts sabiedrība ar ierobežotu atbildību "Šampētera nams"</t>
  </si>
  <si>
    <t>Profesionālās izglītības kompetences centrs “Rīgas Tehniskā koledža”</t>
  </si>
  <si>
    <t>LATVIJAS SPORTA PEDAGOĢIJAS AKADĒMIJA</t>
  </si>
  <si>
    <t>Profesionālās izglītības kompetences centrs "Nacionālā Mākslu vidusskola"</t>
  </si>
  <si>
    <t>LIEPĀJAS JŪRNIECĪBAS KOLEDŽA</t>
  </si>
  <si>
    <t>Dabas aizsardzības pārvalde</t>
  </si>
  <si>
    <t>Valsts sabiedrība ar ierobežotu atbildību "Rīgas psihiatrijas un narkoloģijas centrs"</t>
  </si>
  <si>
    <t>"Latvijas Neredzīgo biedrība"</t>
  </si>
  <si>
    <t>Latvijas Teātra darbinieku savienība</t>
  </si>
  <si>
    <t>Valsts sabiedrība ar ierobežotu atbildību "Rīgas cirks"</t>
  </si>
  <si>
    <t>Sabiedrība ar ierobežotu atbildību Bulduru Dārzkopības vidusskola</t>
  </si>
  <si>
    <t>Ventspils novada pašvaldība</t>
  </si>
  <si>
    <t>Sabiedrība ar ierobežotu atbildību "Daugavpils ūdens"</t>
  </si>
  <si>
    <t>Pašvaldības SIA "RŪJIENAS SILTUMS"</t>
  </si>
  <si>
    <t>SIA "BALTENEKO"</t>
  </si>
  <si>
    <t>Akciju sabiedrība "RĪGAS SILTUMS"</t>
  </si>
  <si>
    <t>Sabiedrība ar ierobežotu atbildību "Jūrmalas siltums"</t>
  </si>
  <si>
    <t>Sabiedrība ar ierobežotu atbildību "Ogres Namsaimnieks"</t>
  </si>
  <si>
    <t>Pašvaldības akciju sabiedrība "Daugavpils siltumtīkli"</t>
  </si>
  <si>
    <t>Sabiedrība ar ierobežotu atbildību "KĀRSAVAS NAMSAIMNIEKS"</t>
  </si>
  <si>
    <t>Sabiedrība ar ierobežotu atbildību "Iecavas siltums"</t>
  </si>
  <si>
    <t>Sabiedrība ar ierobežotu atbildību "ĶEGUMA STARS"</t>
  </si>
  <si>
    <t>SIA "Valmieras ūdens"</t>
  </si>
  <si>
    <t>Sabiedrība ar ierobežotu atbildību "ORNAMENTS"</t>
  </si>
  <si>
    <t>Sabiedrība ar ierobežotu atbildību "GRANULU MOBILAIS SILTUMS"</t>
  </si>
  <si>
    <t>Sabiedrība ar ierobežotu atbildību "Skrīveru saimnieks"</t>
  </si>
  <si>
    <t>Sabiedrība ar ierobežotu atbildību "LIEPĀJAS TRAMVAJS"</t>
  </si>
  <si>
    <t>Akciju sabiedrība "Daugavpils satiksme"</t>
  </si>
  <si>
    <t>Pašvaldības SIA "Ventspils reiss"</t>
  </si>
  <si>
    <t>Valsts sabiedrība ar ierobežotu atbildību "Zemkopības ministrijas nekustamie īpašumi"</t>
  </si>
  <si>
    <t>Sabiedrība ar ierobežotu atbildību "Clean R"</t>
  </si>
  <si>
    <t>Akciju sabiedrība "PET Baltija"</t>
  </si>
  <si>
    <t>Sabiedrība ar ierobežotu atbildību "NORDIC PLAST"</t>
  </si>
  <si>
    <t>SIA "Getliņi EKO"</t>
  </si>
  <si>
    <t>Pašvaldības SIA "Ventspils labiekārtošanas kombināts"</t>
  </si>
  <si>
    <t>Sabiedrība ar ierobežotu atbildību "SALTAVOTS"</t>
  </si>
  <si>
    <t>Sabiedrība ar ierobežotu atbildību "JELGAVAS ŪDENS"</t>
  </si>
  <si>
    <t>Pašvaldības sabiedrība ar ierobežotu atbildību "Valgums-S"</t>
  </si>
  <si>
    <t>Sabiedrība ar ierobežotu atbildību "Jēkabpils ūdens"</t>
  </si>
  <si>
    <t>SIA "DOBELES ŪDENS"</t>
  </si>
  <si>
    <t>Sabiedrība ar ierobežotu atbildību "Ķekavas nami"</t>
  </si>
  <si>
    <t>Sabiedrība ar ierobežotu atbildību "Tukuma ūdens"</t>
  </si>
  <si>
    <t>Sabiedrība ar ierobežotu atbildību "LIEPĀJAS ŪDENS"</t>
  </si>
  <si>
    <t>Sabiedrība ar ierobežotu atbildību "Jūrmalas ūdens"</t>
  </si>
  <si>
    <t>SIA "SALDUS KOMUNĀLSERVISS"</t>
  </si>
  <si>
    <t>Sabiedrība ar ierobežotu atbildību "Salacgrīvas ūdens"</t>
  </si>
  <si>
    <t>Sabiedrība ar ierobežotu atbildību "BROCĒNU SILTUMS"</t>
  </si>
  <si>
    <t>Sabiedrība ar ierobežotu atbildību "LĪVĀNU DZĪVOKĻU UN KOMUNĀLĀ SAIMNIECĪBA"</t>
  </si>
  <si>
    <t>Sabiedrība ar ierobežotu atbildību "BŪKS"</t>
  </si>
  <si>
    <t>Sabiedrība ar ierobežotu atbildību "LIELVĀRDES REMTE"</t>
  </si>
  <si>
    <t>Sabiedrība ar ierobežotu atbildību "LUDZAS APSAIMNIEKOTĀJS"</t>
  </si>
  <si>
    <t>Sabiedrība ar ierobežotu atbildību "Garkalnes ūdens"</t>
  </si>
  <si>
    <t>SIA "Ozolnieku KSDU"</t>
  </si>
  <si>
    <t>Sabiedrība ar ierobežotu atbildību "AUCES KOMUNĀLIE PAKALPOJUMI"</t>
  </si>
  <si>
    <t>Sabiedrība ar ierobežotu atbildību "Dzīvokļu komunālā saimniecība"</t>
  </si>
  <si>
    <t>SIA "TALSU ŪDENS"</t>
  </si>
  <si>
    <t>Sabiedrība ar ierobežotu atbildību "Saulkrastu komunālserviss"</t>
  </si>
  <si>
    <t>SIA "Bauskas ūdens"</t>
  </si>
  <si>
    <t>SIA "ZIEMEĻKURZEME"</t>
  </si>
  <si>
    <t>Sabiedrība ar ierobežotu atbildību "PRIEKULES NAMI"</t>
  </si>
  <si>
    <t>SIA "Rīgas ūdens"</t>
  </si>
  <si>
    <t>Siguldas novada pašvaldība</t>
  </si>
  <si>
    <t>Carnikavas novada dome</t>
  </si>
  <si>
    <t>Kuldīgas novada pašvaldība</t>
  </si>
  <si>
    <t>Valsts sabiedrība ar ierobežotu atbildību "Kultūras un sporta centrs "Daugavas stadions""</t>
  </si>
  <si>
    <t>Gulbenes novada pašvaldība</t>
  </si>
  <si>
    <t>Dobeles novada pašvaldība</t>
  </si>
  <si>
    <t>LĪVĀNU NOVADA DOME</t>
  </si>
  <si>
    <t>LIEPĀJAS SPECIĀLĀS EKONOMISKĀS ZONAS PĀRVALDE</t>
  </si>
  <si>
    <t>RĪGAS BRĪVOSTAS PĀRVALDE</t>
  </si>
  <si>
    <t>Valsts akciju sabiedrība "STARPTAUTISKĀ LIDOSTA "RĪGA""</t>
  </si>
  <si>
    <t>Valsts akciju sabiedrība "Latvijas dzelzceļš"</t>
  </si>
  <si>
    <t>Valsts darba inspekcija</t>
  </si>
  <si>
    <t>RĪGAS DOMES ĪPAŠUMA DEPARTAMENTS</t>
  </si>
  <si>
    <t>Vidzemes Tehnoloģiju un dizaina tehnikums</t>
  </si>
  <si>
    <t>Profesionālās izglītības kompetences centrs „Liepājas Valsts tehnikums”</t>
  </si>
  <si>
    <t>Jelgavas Tehnikums</t>
  </si>
  <si>
    <t>Rīgas Mākslas un mediju tehnikums</t>
  </si>
  <si>
    <t>Profesionālās izglītības kompetences centrs "Ventspils Mūzikas vidusskola"</t>
  </si>
  <si>
    <t>Profesionālās izglītības kompetences centrs "Liepājas Mūzikas, mākslas un dizaina vidusskola"</t>
  </si>
  <si>
    <t>RĪGAS STILA UN MODES TEHNIKUMS</t>
  </si>
  <si>
    <t>BANKU AUGSTSKOLA</t>
  </si>
  <si>
    <t>SIA "Juridiskā koledža"</t>
  </si>
  <si>
    <t>SIA "Biznesa augstskola Turība"</t>
  </si>
  <si>
    <t>Valsts izglītības satura centrs</t>
  </si>
  <si>
    <t>"MĀRAVOTI" IK</t>
  </si>
  <si>
    <t>Akciju sabiedrība "Latvijas valsts meži"</t>
  </si>
  <si>
    <t>Sabiedrība ar ierobežotu atbildību "Domiņš"</t>
  </si>
  <si>
    <t>Sabiedrība ar ierobežotu atbildību "LIEGRA"</t>
  </si>
  <si>
    <t>SIA "TechGym"</t>
  </si>
  <si>
    <t>Jaunatnes starptautisko programmu aģentūra</t>
  </si>
  <si>
    <t>IZGLĪTĪBAS KVALITĀTES VALSTS DIENESTS</t>
  </si>
  <si>
    <t>Valsts sabiedrība ar ierobežotu atbildību "Nacionālais rehabilitācijas centrs "Vaivari""</t>
  </si>
  <si>
    <t>Sabiedrības integrācijas fonds</t>
  </si>
  <si>
    <t>Valsts bērnu tiesību aizsardzības inspekcija</t>
  </si>
  <si>
    <t>Zemgales plānošanas reģions</t>
  </si>
  <si>
    <t>Rīgas Plānošanas reģions</t>
  </si>
  <si>
    <t>Vidzemes plānošanas reģions</t>
  </si>
  <si>
    <t>Kurzemes plānošanas reģions</t>
  </si>
  <si>
    <t>Latgales plānošanas reģions</t>
  </si>
  <si>
    <t>Biedrība "Baltā māja"</t>
  </si>
  <si>
    <t>Biedrība bērniem, jauniešiem un pieaugušajiem ar dažādiem funkcionāliem traucējumiem "Mēs saviem bērniem"</t>
  </si>
  <si>
    <t>Rīgas pilsētas "Rūpju bērns"</t>
  </si>
  <si>
    <t>"LATVIJAS BĒRNIEM ar KUSTĪBU TRAUCĒJUMIEM"</t>
  </si>
  <si>
    <t>Nodibinājums "Palīdzēsim.lv"</t>
  </si>
  <si>
    <t>Nodibinājums "Atbalsta centrs ģimenēm un bērniem ar īpašām vajadzībām "Cimdiņš""</t>
  </si>
  <si>
    <t>Fonds "Rehabilitācijas centrs Poga"</t>
  </si>
  <si>
    <t>Nodibinājums "CARITAS LATVIJA"</t>
  </si>
  <si>
    <t>Nodibinājums: Ģimeņu un bērnu attīstības centrs "Brīnumiņš"</t>
  </si>
  <si>
    <t>"Brīnummāja"</t>
  </si>
  <si>
    <t>Jēkabpils novada pašvaldība</t>
  </si>
  <si>
    <t>Salaspils novada dome</t>
  </si>
  <si>
    <t>Rēzeknes novada pašvaldība</t>
  </si>
  <si>
    <t>Ropažu novada pašvaldība</t>
  </si>
  <si>
    <t>Varakļānu novada pašvaldība</t>
  </si>
  <si>
    <t>Slimību profilakses un kontroles centrs</t>
  </si>
  <si>
    <t>LUBĀNAS NOVADA PAŠVALDĪBA</t>
  </si>
  <si>
    <t>Viļānu novada pašvaldība</t>
  </si>
  <si>
    <t>Ventspils pilsētas Sociālais dienests</t>
  </si>
  <si>
    <t>Valsts sabiedrība ar ierobežotu atbildību "Traumatoloģijas un ortopēdijas slimnīca"</t>
  </si>
  <si>
    <t>Valsts sabiedrība ar ierobežotu atbildību "Bērnu klīniskā universitātes slimnīca"</t>
  </si>
  <si>
    <t>Sabiedrība ar ierobežotu atbildību "Vidzemes slimnīca"</t>
  </si>
  <si>
    <t>SIA "Ziemeļkurzemes reģionālā slimnīca"</t>
  </si>
  <si>
    <t>Sabiedrība ar ierobežotu atbildību "RĒZEKNES SLIMNĪCA"</t>
  </si>
  <si>
    <t>Sabiedrība ar ierobežotu atbildību "LIEPĀJAS REĢIONĀLĀ SLIMNĪCA"</t>
  </si>
  <si>
    <t>Sabiedrība ar ierobežotu atbildību "Daugavpils reģionālā slimnīca"</t>
  </si>
  <si>
    <t>Sabiedrība ar ierobežotu atbildību "Jēkabpils reģionālā slimnīca"</t>
  </si>
  <si>
    <t>Valsts sabiedrība ar ierobežotu atbildību "Paula Stradiņa klīniskā universitātes slimnīca"</t>
  </si>
  <si>
    <t>SIA "Dobeles un apkārtnes slimnīca"</t>
  </si>
  <si>
    <t>Sabiedrība ar ierobežotu atbildību "Kuldīgas slimnīca"</t>
  </si>
  <si>
    <t>Sabiedrība ar ierobežotu atbildību "LIMBAŽU SLIMNĪCA"</t>
  </si>
  <si>
    <t>Sabiedrība ar ierobežotu atbildību "Alūksnes slimnīca"</t>
  </si>
  <si>
    <t>Sabiedrība ar ierobežotu atbildību "Preiļu slimnīca"</t>
  </si>
  <si>
    <t>Sabiedrība ar ierobežotu atbildību "CĒSU KLĪNIKA"</t>
  </si>
  <si>
    <t>Sabiedrība ar ierobežotu atbildību "Tukuma slimnīca"</t>
  </si>
  <si>
    <t>Sabiedrība ar ierobežotu atbildību "JELGAVAS POLIKLĪNIKA"</t>
  </si>
  <si>
    <t>Projekts Līguma datums</t>
  </si>
  <si>
    <t>Projekts Sākuma datums</t>
  </si>
  <si>
    <t>Projekts Īstenošanas vietas</t>
  </si>
  <si>
    <t>Visa Latvija</t>
  </si>
  <si>
    <t>Dzērbenes iela 27, Rīga, LV-1006</t>
  </si>
  <si>
    <t>Ķīpsalas iela 6A, Rīga, LV-1048</t>
  </si>
  <si>
    <t>Rātsupītes iela 1 k-1, Rīga, LV-1067</t>
  </si>
  <si>
    <t>Kronvalda bulvāris 1, Rīga, LV-1010</t>
  </si>
  <si>
    <t>Āzenes iela 12 k-1, Rīga, LV-1048; Kandavas iela 14G, Rīga, LV-1083; Lomonosova iela 1, Rīga, LV-1019</t>
  </si>
  <si>
    <t>Aizkraukles iela 21, Rīga, LV-1006</t>
  </si>
  <si>
    <t>Dzērbenes iela 27, Rīga, LV-1006; Jelgavas iela 1, Rīga, LV-1004</t>
  </si>
  <si>
    <t>Graudu iela 1, Ceriņi, Krimūnu pag., Dobeles nov., LV-3701; Rātsupītes iela 1, Rīga, LV-1067</t>
  </si>
  <si>
    <t>Marijas iela 2, Rīga, LV-1050; Raiņa bulvāris 29, Rīga, LV-1050</t>
  </si>
  <si>
    <t>Ganību dambis 53, Rīga, LV-1005</t>
  </si>
  <si>
    <t>Aizkraukles iela 21, Rīga, LV-1006; Ķengaraga iela 8, Rīga, LV-1063</t>
  </si>
  <si>
    <t>Andrejostas iela 17, Rīga, LV-1045; Āzenes iela 12, Rīga, LV-1048; Ķengaraga iela 8, Rīga, LV-1063</t>
  </si>
  <si>
    <t>Krustpils iela 17 k-1, Rīga, LV-1073; Ķengaraga iela 5 - 8, Rīga, LV-1063</t>
  </si>
  <si>
    <t>Āzenes iela 12 k-1, Rīga, LV-1048; Dzirnavu iela 105, Rīga, LV-1011; Pulka iela 3 k-9, Rīga, LV-1007</t>
  </si>
  <si>
    <t>Andreja iela 7/9, Ventspils, LV-3601; Lauvas iela 8, Rīga, LV-1019; Paula Valdena iela 1, Rīga, LV-1048; Viedozoli, Ziru pag., Ventspils nov., LV-3624</t>
  </si>
  <si>
    <t>Rīgas iela 111, Salaspils, Salaspils nov., LV-2169; Starta iela 1, Rīga, LV-1026</t>
  </si>
  <si>
    <t>Balasta dambis 80A, Rīga, LV-1048</t>
  </si>
  <si>
    <t>Raiņa bulvāris 19, Rīga, LV-1050; Vienības gatve 75A, Rīga, LV-1004</t>
  </si>
  <si>
    <t>Acone, Salaspils pag., Salaspils nov.; Miera iela 32, Salaspils, Salaspils nov., LV-2169</t>
  </si>
  <si>
    <t>Lāčplēša iela 37, Rīga, LV-1011; Meža iela 3, Rīga, LV-1048; Ūdens iela 23, Rīga, LV-1007</t>
  </si>
  <si>
    <t>Hipokrāta iela 2, Rīga, LV-1079; Raiņa bulvāris 29, Rīga, LV-1050</t>
  </si>
  <si>
    <t>Andrejostas iela 17, Rīga, LV-1045; Āzenes iela 12, Rīga, LV-1048; Jelgavas iela 3, Rīga, LV-1004</t>
  </si>
  <si>
    <t>Bruņinieku iela 66 - 2, Rīga, LV-1009; Dzērbenes iela 14, Rīga, LV-1006; Krustpils iela 78, Rīga, LV-1063</t>
  </si>
  <si>
    <t>Maskavas iela 127, Rīga, LV-1003</t>
  </si>
  <si>
    <t>Jelgavas iela 3, Rīga, LV-1004; Skolas iela 13 - 7, Salaspils, Salaspils nov., LV-2121</t>
  </si>
  <si>
    <t>Jelgavas iela 27, Kalnciems, Kalnciema pag., Jelgavas nov., LV-3016; Ķīpsalas iela 6, Rīga, LV-1048</t>
  </si>
  <si>
    <t>Gustava Zemgala gatve 71A, Rīga, LV-1039; Jelgavas iela 3, Rīga, LV-1004; Rāmuļu iela 3, Rīga, LV-1005</t>
  </si>
  <si>
    <t>Mūkusalas iela 15A, Rīga, LV-1004</t>
  </si>
  <si>
    <t>Rīgas iela 111, Salaspils, Salaspils nov., LV-2169</t>
  </si>
  <si>
    <t>Avotu iela 7A, Madona, Madonas nov., LV-4801; Rīgas iela 111, Salaspils, Salaspils nov., LV-2169</t>
  </si>
  <si>
    <t>Jelgavas iela 1, Rīga, LV-1004; Rāmuļu iela 3, Rīga, LV-1005</t>
  </si>
  <si>
    <t>Šķūņu iela 4, Rīga, LV-1050</t>
  </si>
  <si>
    <t>Elizabetes iela 75, Rīga, LV-1050; Lielā iela 2, Jelgava, LV-3001</t>
  </si>
  <si>
    <t>Jelgavas iela 1, Rīga, LV-1004; Jelgavas iela 3, Rīga, LV-1004; Krīvu iela 11, Rīga, LV-1006; Sētas iela 1, Rīga, LV-1048</t>
  </si>
  <si>
    <t>Āzenes iela 12 k-1, Rīga, LV-1048; Āzenes iela 12, Rīga, LV-1048; Ķīpsalas iela 6A, Rīga, LV-1048; Ķīpsalas iela 6B, Rīga, LV-1048; Paula Valdena iela 1, Rīga, LV-1048; Paula Valdena iela 3, Rīga, LV-1048; Paula Valdena iela 7, Rīga, LV-1048; Zunda krastmala 10, Rīga, LV-1048</t>
  </si>
  <si>
    <t>Lejupes iela 3, Rīga, LV-1076</t>
  </si>
  <si>
    <t>Rātsupītes iela 1 k-1, Rīga, LV-1067; Rātsupītes iela 1, Rīga, LV-1067</t>
  </si>
  <si>
    <t>Viraki, Ances pag., Ventspils nov., LV-3601</t>
  </si>
  <si>
    <t>Dzirciema iela 20, Rīga, LV-1007; Konsula iela 21, Rīga, LV-1007</t>
  </si>
  <si>
    <t>Aizkraukles iela 21, Rīga, LV-1006; Dzērbenes iela 27, Rīga, LV-1006</t>
  </si>
  <si>
    <t>Dzērbenes iela 14, Rīga, LV-1006</t>
  </si>
  <si>
    <t>Raiņa bulvāris 19, Rīga, LV-1050</t>
  </si>
  <si>
    <t>Krišjāņa Barona iela 1, Rīga, LV-1050</t>
  </si>
  <si>
    <t>Graudu iela 1, Ceriņi, Krimūnu pag., Dobeles nov., LV-3701; Lielā iela 2, Jelgava, LV-3001; Struktoru iela 14, Rīga, LV-1039</t>
  </si>
  <si>
    <t>Kaļķu iela 1, Rīga, LV-1050</t>
  </si>
  <si>
    <t>Inženieru iela 101, Ventspils, LV-3601</t>
  </si>
  <si>
    <t>Dzirciema iela 16, Rīga, LV-1007</t>
  </si>
  <si>
    <t>Atbrīvošanas aleja 115, Rēzekne, LV-4601</t>
  </si>
  <si>
    <t>Vienības iela 13, Daugavpils, LV-5401; Voleru iela 4, Rīga, LV-1007</t>
  </si>
  <si>
    <t>Kalpaka bulvāris 13, Rīga, LV-1050</t>
  </si>
  <si>
    <t>Ķengaraga iela 8, Rīga, LV-1063; Mūkusalas iela 3, Rīga, LV-1048; Raiņa bulvāris 19, Rīga, LV-1050; Raiņa bulvāris 29, Rīga, LV-1050</t>
  </si>
  <si>
    <t>Ludzas iela 24, Rīga, LV-1003</t>
  </si>
  <si>
    <t>Lielā iela 14, Liepāja, LV-3401</t>
  </si>
  <si>
    <t>Jelgavas iela 3, Rīga, LV-1004; Šķūņu iela 4, Rīga, LV-1050</t>
  </si>
  <si>
    <t>Jelgavas iela 3, Rīga, LV-1004</t>
  </si>
  <si>
    <t>Ventspils Augsto tehnoloģiju parks 2, Ventspils, LV-3602</t>
  </si>
  <si>
    <t>Pulvera iela 4A, Liepāja, LV-3405</t>
  </si>
  <si>
    <t>Lauku iela 23, Dobele, Dobeles nov., LV-3701</t>
  </si>
  <si>
    <t>Meža iela 2, Salaspils, Salaspils nov., LV-2169</t>
  </si>
  <si>
    <t>Granīta iela 9A, Rīga, LV-1057</t>
  </si>
  <si>
    <t>Bukaišu iela 1, Rīga, LV-1004</t>
  </si>
  <si>
    <t>Latvāņi, Bērzaunes pag., Madonas nov., LV-4853</t>
  </si>
  <si>
    <t>Tēviņi, Ozolaines pag., Rēzeknes nov.</t>
  </si>
  <si>
    <t>Braslas iela 22D, Rīga, LV-1035</t>
  </si>
  <si>
    <t>Skolas iela 28, Rīga, LV-1010</t>
  </si>
  <si>
    <t>Rožu iela 6, Liepāja, LV-3401</t>
  </si>
  <si>
    <t>Saules iela 5A, Daugavpils, LV-5401</t>
  </si>
  <si>
    <t>Kalpaka bulvāris 6, Rīga, LV-1050</t>
  </si>
  <si>
    <t>Stabu iela 89, Rīga, LV-1009</t>
  </si>
  <si>
    <t>Antonijas iela 6, Rīga, LV-1010</t>
  </si>
  <si>
    <t>Bruņinieku iela 72B, Rīga, LV-1009; Čiekurkalna 1. līnija 1 k-5, Rīga, LV-1026</t>
  </si>
  <si>
    <t>Ventspils Augsto tehnoloģiju parks, Ventspils</t>
  </si>
  <si>
    <t>Vecā ostmala 10, Liepāja, LV-3401</t>
  </si>
  <si>
    <t>Ganību iela 103, Ventspils, LV-3601</t>
  </si>
  <si>
    <t>Lielā iela 47, Krāslava, Krāslavas nov., LV-5601; Lielā iela 49A, Krāslava, Krāslavas nov., LV-5601; Lielā iela 49B, Krāslava, Krāslavas nov., LV-5601; Lielā iela 49C, Krāslava, Krāslavas nov., LV-5601; Lielā iela 51, Krāslava, Krāslavas nov., LV-5601</t>
  </si>
  <si>
    <t>Olaines pag., Olaines nov.</t>
  </si>
  <si>
    <t>Jelgavas iela 21, Kalnciems, Kalnciema pag., Jelgavas nov., LV-3016</t>
  </si>
  <si>
    <t>Inčārnieku komplekss, Murmastienes pag., Varakļānu nov., LV-4835</t>
  </si>
  <si>
    <t>Zemgales iela 11, Liepāja, LV-3414</t>
  </si>
  <si>
    <t>Jelgavas iela 17, Kalnciems, Kalnciema pag., Jelgavas nov., LV-3016</t>
  </si>
  <si>
    <t>Viskaļu iela 74, Jelgava, LV-3008</t>
  </si>
  <si>
    <t>Meldru iela 1, Liepāja, LV-3401</t>
  </si>
  <si>
    <t>Celtniecības iela 26, Līvāni, Līvānu nov., LV-5316</t>
  </si>
  <si>
    <t>Liepāja</t>
  </si>
  <si>
    <t>Lejasupītes, Launkalnes pag., Smiltenes nov., LV-4729</t>
  </si>
  <si>
    <t>Brīvības iela 185, Liepāja, LV-3401; Brīvības iela 187, Liepāja, LV-3401</t>
  </si>
  <si>
    <t>Skolas iela, Rīga</t>
  </si>
  <si>
    <t>Smiltene, Smiltenes nov.</t>
  </si>
  <si>
    <t>Mežaine, Krišjāņu pag., Balvu nov., LV-4574; Veldrītes, Rubeņi, Bērzkalnes pag., Balvu nov., LV-4591</t>
  </si>
  <si>
    <t>Straumes iela 1, Jūrmala, LV-2015; Straumes iela 1A, Jūrmala, LV-2015</t>
  </si>
  <si>
    <t>Jaunatnes iela, Baloži, Ķekavas nov.; Uzvaras prospekts, Baloži, Ķekavas nov.</t>
  </si>
  <si>
    <t>Jūrmala; Mazā Nometņu iela, Jūrmala; Rūpniecības iela 13, Jūrmala, LV-2016; Talsu šoseja, Jūrmala; Telšu iela, Jūrmala</t>
  </si>
  <si>
    <t>Rubeņu ceļš 2G, Jelgava, LV-3002; Rubeņu ceļš 2H, Jelgava, LV-3002; Rubeņu ceļš 2I, Jelgava, LV-3002; Rubeņu ceļš 2T, Jelgava, LV-3002; Rubeņu ceļš 2U, Jelgava, LV-3002; Rubeņu ceļš 2V, Jelgava, LV-3002; Rubeņu ceļš, Jelgava</t>
  </si>
  <si>
    <t>Bērzaunes pag., Madonas nov.</t>
  </si>
  <si>
    <t>Krasta iela, Rēzekne</t>
  </si>
  <si>
    <t>Latgales iela 242B, Ludza, Ludzas nov., LV-5701</t>
  </si>
  <si>
    <t>Gaismas iela, Aizkraukle, Aizkraukles nov.; Mednieku iela, Aizkraukle, Aizkraukles nov.</t>
  </si>
  <si>
    <t>Ganību dambis 53, Rīga, LV-1005; Ganību dambis 61, Rīga, LV-1005</t>
  </si>
  <si>
    <t>Zilupes iela 111, Rēzekne, LV-4601</t>
  </si>
  <si>
    <t>Spilves iela 6, Rīga, LV-1055</t>
  </si>
  <si>
    <t>Vaļņu iela 29, Daugavpils, LV-5401</t>
  </si>
  <si>
    <t>Zeiferta iela 2, Olaine, Olaines nov., LV-2114</t>
  </si>
  <si>
    <t>Parādes iela 11, Daugavpils, LV-5401</t>
  </si>
  <si>
    <t>Miera iela 3, Sigulda, Siguldas nov., LV-2150</t>
  </si>
  <si>
    <t>Nīcgales iela 7, Rīga, LV-1035</t>
  </si>
  <si>
    <t>Kandavas iela 2A, Daugavpils, LV-5401</t>
  </si>
  <si>
    <t>Skandu iela 14, Rīga, LV-1067</t>
  </si>
  <si>
    <t>Hipokrāta iela 2, Rīga, LV-1079</t>
  </si>
  <si>
    <t>Noliktavas iela 2, Rīga, LV-1010</t>
  </si>
  <si>
    <t>Dzērbenes iela 27, Rīga, LV-1006; Dzērbenes iela 27B, Rīga, LV-1006</t>
  </si>
  <si>
    <t>Līgatnes iela 6, Cēsis, Cēsu nov., LV-4101</t>
  </si>
  <si>
    <t>Komandanta iela 9, Daugavpils, LV-5401</t>
  </si>
  <si>
    <t>Slokas iela 52B, Rīga, LV-1007</t>
  </si>
  <si>
    <t>Uliha iela 5, Liepāja, LV-3401</t>
  </si>
  <si>
    <t>Brīvības iela 75, Rīga, LV-1001</t>
  </si>
  <si>
    <t>Lielupes iela 1 k-8, Rīga, LV-1016</t>
  </si>
  <si>
    <t>Kandavas iela 2, Rīga, LV-1083</t>
  </si>
  <si>
    <t>Atbrīvošanas aleja 115 k-2, Rēzekne, LV-4601</t>
  </si>
  <si>
    <t>Krišjāņa Valdemāra iela 38 k-1, Rīga, LV-1010</t>
  </si>
  <si>
    <t>Lāčplēša iela 70A, Rīga, LV-1011</t>
  </si>
  <si>
    <t>Braila iela 10, Rīga, LV-1024</t>
  </si>
  <si>
    <t>Flotes iela 12 k-4, Rīga, LV-1016</t>
  </si>
  <si>
    <t>Lāčplēša iela 25, Rīga, LV-1011</t>
  </si>
  <si>
    <t>Talsu iela 1, Rīga, LV-1002</t>
  </si>
  <si>
    <t>Aristida Briāna iela 13, Rīga, LV-1001</t>
  </si>
  <si>
    <t>Lielvārdes iela 68, Rīga, LV-1006</t>
  </si>
  <si>
    <t>Krišjāņa Valdemāra iela 1C, Rīga, LV-1010</t>
  </si>
  <si>
    <t>Merķeļa iela 4, Rīga, LV-1050</t>
  </si>
  <si>
    <t>Viestura iela 6, Jūrmala, LV-2010</t>
  </si>
  <si>
    <t>Varoņu iela 11A, Rēzekne, LV-4604</t>
  </si>
  <si>
    <t>Vienības iela 13, Daugavpils, LV-5401</t>
  </si>
  <si>
    <t>Jēzusbaznīcas iela 11, Rīga, LV-1050</t>
  </si>
  <si>
    <t>Pilsētas laukums 6, Kuldīga, Kuldīgas nov., LV-3301</t>
  </si>
  <si>
    <t>Raiņa iela 5A, Rēzekne, LV-4601</t>
  </si>
  <si>
    <t>Elvīras iela 19 k-2, Rīga, LV-1083</t>
  </si>
  <si>
    <t>Celtnieku iela 12, Talsi, Talsu nov., LV-3201</t>
  </si>
  <si>
    <t>Marijas iela 1D, Daugavpils, LV-5404</t>
  </si>
  <si>
    <t>Veselības iela 7, Olaine, Olaines nov., LV-2114</t>
  </si>
  <si>
    <t>Zeiferta iela 8, Olaine, Olaines nov., LV-2114</t>
  </si>
  <si>
    <t>Raiņa bulvāris 19, Preiļi, Preiļu nov., LV-5301</t>
  </si>
  <si>
    <t>18. novembra iela 354A, Daugavpils, LV-5413</t>
  </si>
  <si>
    <t>4.2.2.0/18/I/003</t>
  </si>
  <si>
    <t>Energoefektivitātes paaugstināšana Daugavpils pilsētas pirmsskolas izglītības iestādē Nr.29, Vienības ielā 38B</t>
  </si>
  <si>
    <t>Vienības iela 38B, Daugavpils, LV-5401</t>
  </si>
  <si>
    <t>Turaidas iela 36, Daugavpils, LV-5417</t>
  </si>
  <si>
    <t>Ūdensvada iela 3, Daugavpils, LV-5401</t>
  </si>
  <si>
    <t>Kurzemes prospekts 17, Rīga, LV-1067</t>
  </si>
  <si>
    <t>Lēpju iela 4, Rīga, LV-1016</t>
  </si>
  <si>
    <t>Slokas iela 47A, Jūrmala, LV-2015</t>
  </si>
  <si>
    <t>Jūrmala</t>
  </si>
  <si>
    <t>Ogre, Ogres nov.</t>
  </si>
  <si>
    <t>Mendeļejeva iela 13A, Daugavpils, LV-5410</t>
  </si>
  <si>
    <t>Daugavpils</t>
  </si>
  <si>
    <t>Celtnieku iela 4, Ventspils, LV-3602; Inženieru iela 87, Ventspils, LV-3601; Robežu iela 7, Ventspils, LV-3601</t>
  </si>
  <si>
    <t>Rīga</t>
  </si>
  <si>
    <t>Jelgava</t>
  </si>
  <si>
    <t>Jaunā iela 70, Jūrmala, LV-2015; Rīgas iela 2A, Jūrmala, LV-2015; Rīgas iela 6A, Jūrmala, LV-2015; Straumes iela 1A, Jūrmala, LV-2015</t>
  </si>
  <si>
    <t>Pelēču pag., Preiļu nov.</t>
  </si>
  <si>
    <t>Nagļu pag., Rēzeknes nov.</t>
  </si>
  <si>
    <t>Gaigalavas pag., Rēzeknes nov.</t>
  </si>
  <si>
    <t>Elejas iela 1, Grēnes, Olaines pag., Olaines nov., LV-2127</t>
  </si>
  <si>
    <t>Aviācijas iela 18, Jelgava, LV-3004</t>
  </si>
  <si>
    <t>Elejas iela 1, Grēnes, Olaines pag., Olaines nov., LV-2127; Rūpnīcu iela 4, Olaine, Olaines nov., LV-2114</t>
  </si>
  <si>
    <t>Talsu iela 69, Ventspils, LV-3602</t>
  </si>
  <si>
    <t>Garozas iela, Jelgava; Zvejnieku iela, Jelgava</t>
  </si>
  <si>
    <t>Salaspils nov.</t>
  </si>
  <si>
    <t>Ķekavas pag., Ķekavas nov.</t>
  </si>
  <si>
    <t>Draudzības iela, Tukums, Tukuma nov.; Durbes iela, Tukums, Tukuma nov.; Grants iela, Tukums, Tukuma nov.; Harmonijas iela, Tukums, Tukuma nov.; J. Raiņa iela, Tukums, Tukuma nov.; Jāņa iela, Tukums, Tukuma nov.; Kurzemes iela, Tukums, Tukuma nov.; Lielā iela, Tukums, Tukuma nov.; Meža iela, Tukums, Tukuma nov.; Pļavas iela, Tukums, Tukuma nov.; Raudas iela, Tukums, Tukuma nov.; Rīgas iela, Tukums, Tukuma nov.; Saules iela, Tukums, Tukuma nov.; Strautu iela, Tukums, Tukuma nov.; Talsu iela, Tukums, Tukuma nov.; Tilta iela, Tukums, Tukuma nov.; Tumes pag., Tukuma nov.; Zemgales iela, Tukums, Tukuma nov.; Zvaigžņu iela, Tukums, Tukuma nov.</t>
  </si>
  <si>
    <t>14. novembra bulvāris, Liepāja; Darbnīcu iela, Liepāja; Ezermalas iela, Liepāja; Sabiles iela, Liepāja; Svētes iela, Liepāja; Tāšu iela, Liepāja</t>
  </si>
  <si>
    <t>Alejas iela, Saldus, Saldus nov.; Bērzu aleja, Saldus, Saldus nov.; Dārza iela, Saldus, Saldus nov.; Druvas iela, Saldus, Saldus nov.; J. Rozentāla iela 20 - 22, Saldus, Saldus nov., LV-3801; Jelgavas iela 12B, Saldus, Saldus nov., LV-3801; Jelgavas iela, Saldus, Saldus nov.; Kalēju iela, Saldus, Saldus nov.; Kalnsētas iela, Saldus, Saldus nov.; Kļavu iela, Saldus, Saldus nov.; Krasta iela, Saldus, Saldus nov.; Kuldīgas iela, Saldus, Saldus nov.; Lakstīgalas, Saldus pag., Saldus nov., LV-3862; Lejas iela, Saldus, Saldus nov.; Liepu iela, Saldus, Saldus nov.; Līkā iela, Saldus, Saldus nov.; Māras iela, Saldus, Saldus nov.; Mežrūpniecības iela, Saldus, Saldus nov.; Mežvidi, Novadnieku pag., Saldus nov.; Ozolu iela, Saldus, Saldus nov.; Pakalnu iela, Saldus, Saldus nov.; Palejas iela, Saldus, Saldus nov.; Papardes iela, Saldus, Saldus nov.; Pilskalni, Saldus, Saldus nov., LV-3801; Pludmales iela, Saldus, Saldus nov.; Priežu iela, Saldus, Saldus nov.; Rietumu iela, Saldus, Saldus nov.; Robežu iela 39, Saldus, Saldus nov., LV-3801; Satiksmes iela, Saldus, Saldus nov.; Smilšu iela, Saldus, Saldus nov.; Strautlejas, Saldus pag., Saldus nov., LV-3862; Striķu iela, Saldus, Saldus nov.; Stūru iela, Saldus, Saldus nov.; Upes iela, Saldus, Saldus nov.; Veidenbauma iela, Saldus, Saldus nov.; Veides iela, Saldus, Saldus nov.; Vējkalni, Saldus pag., Saldus nov., LV-3862; Vēju iela, Saldus, Saldus nov.; Zvejnieku iela, Saldus, Saldus nov.</t>
  </si>
  <si>
    <t>Rīgas iela 2B, Līvāni, Līvānu nov., LV-5316</t>
  </si>
  <si>
    <t>Dunakļu iela, Ludza, Ludzas nov.; Klusā iela, Ludza, Ludzas nov.; Krāslavas iela 36, Ludza, Ludzas nov., LV-5701; Kuļņeva iela, Ludza, Ludzas nov.; L. Paegles iela, Ludza, Ludzas nov.; Latgales iela, Ludza, Ludzas nov.; Lielā Ezerkrasta iela, Ludza, Ludzas nov.; Pureņu iela, Ludza, Ludzas nov.</t>
  </si>
  <si>
    <t>Aspazijas iela, Stende, Talsu nov.; Brīvības iela, Stende, Talsu nov.; Liepu iela, Stende, Talsu nov.; Ozolu iela, Stende, Talsu nov.; Pionieru iela, Stende, Talsu nov.; Rožu iela, Stende, Talsu nov.; Saules iela, Stende, Talsu nov.; Talsu iela, Stende, Talsu nov.</t>
  </si>
  <si>
    <t>Baltijas iela, Zvejniekciems, Saulkrastu pag., Saulkrastu nov.; Ganību iela, Zvejniekciems, Saulkrastu pag., Saulkrastu nov.; Jūras prospekts, Zvejniekciems, Saulkrastu pag., Saulkrastu nov.; Kāpu iela, Saulkrasti, Saulkrastu nov.; Palejas iela, Saulkrasti, Saulkrastu nov.; Upes iela, Zvejniekciems, Saulkrastu pag., Saulkrastu nov.</t>
  </si>
  <si>
    <t>Mēmeles iela 2D, Bauska, Bauskas nov., LV-3901</t>
  </si>
  <si>
    <t>Ceriņu iela, Valka, Valkas nov.; Domes bulvāris, Valka, Valkas nov.; Ērģemes iela, Valka, Valkas nov.; Kalna iela, Valka, Valkas nov.; Kūru iela, Valka, Valkas nov.; Merķeļa iela, Valka, Valkas nov.; Poruka iela, Valka, Valkas nov.; Smilšu iela, Valka, Valkas nov.; Strautu iela, Valka, Valkas nov.; Zvaigžņu iela, Valka, Valkas nov.</t>
  </si>
  <si>
    <t>Brīvības iela 2C, Dobele, Dobeles nov., LV-3701; Katoļu iela 11, Jelgava, LV-3001; Pilskalns, Bauska, Bauskas nov., LV-3901; Raiņa iela 5, Jelgava, LV-3001; Vecpilsētas iela 14, Jelgava, LV-3001</t>
  </si>
  <si>
    <t>Daugavas iela, Daugavpils; Imperatora iela 8, Daugavpils, LV-5401</t>
  </si>
  <si>
    <t>Kuldīgas iela 138, Ventspils, LV-3601</t>
  </si>
  <si>
    <t>Rūpniecības iela 2, Ventspils, LV-3601</t>
  </si>
  <si>
    <t>Ata iela, Rīga; Augšiela 1, Rīga, LV-1009; Augšiela, Rīga; Jāņa Asara iela, Rīga; Matīsa iela, Rīga; Satekles iela, Rīga; Vagonu iela, Rīga; Valmieras iela, Rīga</t>
  </si>
  <si>
    <t>Meirānu iela 2, Rīga, LV-1073</t>
  </si>
  <si>
    <t>Miera iela 58A, Rīga, LV-1013</t>
  </si>
  <si>
    <t>Andreja Upīša iela 30, Preiļi, Preiļu nov., LV-5301; Andreja Upīša iela, Preiļi, Preiļu nov.; Daugavpils iela, Preiļi, Preiļu nov.; Preiļi, Preiļu nov.; Preiļu pag., Preiļu nov.; Rīgas iela, Preiļi, Preiļu nov.</t>
  </si>
  <si>
    <t>Aizkraukles nov.</t>
  </si>
  <si>
    <t>Spodrības iela, Dobele, Dobeles nov.</t>
  </si>
  <si>
    <t>Akmeņu iela 74, Ogre, Ogres nov., LV-5001</t>
  </si>
  <si>
    <t>Brīvības iela 1K, Balvi, Balvu nov., LV-4501</t>
  </si>
  <si>
    <t>Meža iela 3A, Preiļi, Preiļu nov., LV-5301; Meža iela 3B, Preiļi, Preiļu nov., LV-5301; Meža iela 3C, Preiļi, Preiļu nov., LV-5301; Meža iela 3D, Preiļi, Preiļu nov., LV-5301; Preiļu pag., Preiļu nov.</t>
  </si>
  <si>
    <t>Mendeļejeva iela 5, Daugavpils, LV-5410; Mendeļejeva iela, Daugavpils; Spaļu iela, Daugavpils</t>
  </si>
  <si>
    <t>Atbrīvošanas aleja 1, Rēzekne, LV-4601; Atbrīvošanas aleja 11, Rēzekne, LV-4601; Atbrīvošanas aleja 15, Rēzekne, LV-4601; Atbrīvošanas aleja 25B, Rēzekne, LV-4601; Atbrīvošanas aleja 25C, Rēzekne, LV-4601; Atbrīvošanas aleja 39A, Rēzekne, LV-4601; Atbrīvošanas aleja 39B, Rēzekne, LV-4601; Atbrīvošanas aleja 47B, Rēzekne, LV-4601; Brīvības iela 28, Rēzekne, LV-4601; Brīvības iela 43C, Rēzekne, LV-4601; Brīvības iela 45, Rēzekne, LV-4601; Brīvības iela 45A, Rēzekne, LV-4601; Brīvības iela 47, Rēzekne, LV-4601; Brīvības iela 47A, Rēzekne, LV-4601; Brīvības iela 49, Rēzekne, LV-4601; Brīvības iela 51, Rēzekne, LV-4601; Cēsu iela 2, Rēzekne, LV-4601; Cēsu iela 2A, Rēzekne, LV-4601; Ezera iela 11C, Rēzekne, LV-4601; Ezera iela 11D, Rēzekne, LV-4601; Ezera iela 11E, Rēzekne, LV-4601; Ezera iela 13A, Rēzekne, LV-4601; Ezera iela 17, Rēzekne, LV-4601; Ezera iela 9B, Rēzekne, LV-4601; Rēzekne</t>
  </si>
  <si>
    <t>Alejas iela, Jūrmala; Durbes iela, Jūrmala; Emīla Dārziņa iela 15A, Jūrmala, LV-2012; Gleznotāja Miervalža Ķemera gatve, Jūrmala; Katedrāles iela, Jūrmala; Tukuma iela 32, Jūrmala, LV-2012; Tukuma iela 32A, Jūrmala, LV-2012; Tukuma iela, Jūrmala; Tūristu iela 1, Jūrmala, LV-2012</t>
  </si>
  <si>
    <t>Ata Kronvalda iela, Cēsis, Cēsu nov.; Baltā iela, Cēsis, Cēsu nov.; Eduarda Veidenbauma iela, Cēsis, Cēsu nov.; Robežu iela 4, Cēsis, Cēsu nov., LV-4101; Robežu iela, Cēsis, Cēsu nov.; Rūpniecības iela, Cēsis, Cēsu nov.</t>
  </si>
  <si>
    <t>Alejas iela, Saldus, Saldus nov.; Aspazijas iela, Saldus, Saldus nov.; Ausekļa iela, Saldus, Saldus nov.; Blaumaņa iela 35, Saldus, Saldus nov., LV-3801; Blaumaņa iela, Saldus, Saldus nov.; Kalna iela, Saldus, Saldus nov.; Kļavu iela, Saldus, Saldus nov.; Kuldīgas iela, Saldus, Saldus nov.; Mazā iela, Saldus, Saldus nov.; Palejas iela, Saldus, Saldus nov.; Putnu iela, Saldus, Saldus nov.; Raiņa iela, Saldus, Saldus nov.; Stūru iela, Saldus, Saldus nov.; Ziemeļu iela, Saldus, Saldus nov.</t>
  </si>
  <si>
    <t>Dārza iela, Smiltene, Smiltenes nov.</t>
  </si>
  <si>
    <t>Ēdoles iela, Kuldīga, Kuldīgas nov.; Zaļā iela, Kuldīga, Kuldīgas nov.; Zāģu iela, Kuldīga, Kuldīgas nov.</t>
  </si>
  <si>
    <t>Mēmeles iela 1, Bauska, Bauskas nov., LV-3901</t>
  </si>
  <si>
    <t>Cukura iela, Liepāja</t>
  </si>
  <si>
    <t>Slāvu iela, Daugavpils</t>
  </si>
  <si>
    <t>Jūrmalas parks, Liepāja, LV-3401; Roņu iela, Liepāja; Uliha iela, Liepāja; Zvejnieku aleja 11A, Liepāja, LV-3401; Zvejnieku aleja, Liepāja</t>
  </si>
  <si>
    <t>Ezermalas iela, Liepāja</t>
  </si>
  <si>
    <t>Atbrīvošanas aleja 47B, Rēzekne, LV-4601; Brīvības iela 13, Rēzekne, LV-4601; Brīvības iela 23, Rēzekne, LV-4601; Brīvības iela 23A, Rēzekne, LV-4601; Brīvības iela 23B, Rēzekne, LV-4601; Brīvības iela, Rēzekne</t>
  </si>
  <si>
    <t>Bauskas iela, Jelgava; Graudu iela, Jelgava; Miera iela, Jelgava; Smiltnieku iela, Jelgava; Viskaļu iela, Jelgava</t>
  </si>
  <si>
    <t>Rēzekne</t>
  </si>
  <si>
    <t>Dzirnavu iela, Ludza, Ludzas nov.; Jelgavas iela, Ludza, Ludzas nov.; Sporta iela, Ludza, Ludzas nov.</t>
  </si>
  <si>
    <t>Kandavas iela, Tukums, Tukuma nov.; Mārtiņa iela, Tukums, Tukuma nov.; Stacijas iela, Tukums, Tukuma nov.</t>
  </si>
  <si>
    <t>Sigulda, Siguldas nov.</t>
  </si>
  <si>
    <t>Ganību iela, Alūksne, Alūksnes nov.; Rūpniecības iela 1A, Alūksne, Alūksnes nov., LV-4301; Rūpniecības iela 2, Alūksne, Alūksnes nov., LV-4301; Rūpniecības iela, Alūksne, Alūksnes nov.</t>
  </si>
  <si>
    <t>Stendes iela, Talsi, Talsu nov.</t>
  </si>
  <si>
    <t>Celtniecības iela 7, Līvāni, Līvānu nov., LV-5316</t>
  </si>
  <si>
    <t>Višķu iela 21, Daugavpils, LV-5410</t>
  </si>
  <si>
    <t>Variņi, Variņu pag., Smiltenes nov.</t>
  </si>
  <si>
    <t>Durbes iela, Ventspils; Dzintaru iela, Ventspils; Kaiju iela, Ventspils; Kurzemes iela, Ventspils; Maskavas iela, Ventspils; Ostas iela, Ventspils; Rūpniecības iela, Ventspils; Tērvetes iela, Ventspils; Uzvaras iela, Ventspils; Ventspils; Zvaigžņu iela, Ventspils</t>
  </si>
  <si>
    <t>Dienvidu mols 5, Ventspils, LV-3601; Dienvidu mols, Ventspils; Ventspils; Ziemeļu mols, Ventspils</t>
  </si>
  <si>
    <t>Brīvostas iela 38, Liepāja, LV-3405; Katedrāles iela 8/18, Liepāja, LV-3414; Liepāja; Pulvera iela 11, Liepāja, LV-3405; Pulvera iela 13, Liepāja, LV-3405; Pulvera iela 23, Liepāja, LV-3405; Pulvera iela 5, Liepāja, LV-3405; Roņu iela 10, Liepāja, LV-3401; Turaidas iela 22, Liepāja, LV-3414; Turaidas iela 24, Liepāja, LV-3414</t>
  </si>
  <si>
    <t>Kundziņsalas 3. līnija, Rīga; Rīga; Tvaika iela 23 - 1A, Rīga, LV-1005; Tvaika iela 7, Rīga, LV-1005; Tvaika iela 7A, Rīga, LV-1005; Tvaika iela 9, Rīga, LV-1005; Tvaika iela, Rīga</t>
  </si>
  <si>
    <t>Bērzu ceļš, Jelgava; Garozas iela 45, Jelgava, LV-3002; Kalnciema ceļš, Jelgava; Loka maģistrāle, Jelgava; Rīgas iela, Jelgava</t>
  </si>
  <si>
    <t>Laktas iela 5, Rīga, LV-1013; Laktas iela 9, Rīga, LV-1013; Lēdurgas iela 1F, Rīga, LV-1034; Mangaļu prospekts 1C, Rīga, LV-1030; Sliežu iela 10, Rīga, LV-1005; Sliežu iela 12, Rīga, LV-1005; Sliežu iela 2, Rīga, LV-1005; Uriekstes iela 46, Rīga, LV-1005; Vecāķu prospekts 2C, Rīga, LV-1015; Zemitāna iela 11 k-1, Rīga, LV-1012; Zemitāna iela 11, Rīga, LV-1012</t>
  </si>
  <si>
    <t>Vārves pag., Ventspils nov.; Ziru pag., Ventspils nov.</t>
  </si>
  <si>
    <t>Akadēmijas iela 11, Jelgava, LV-3001; Akadēmijas iela 19, Jelgava, LV-3001; Jāņa Čakstes bulvāris 5, Jelgava, LV-3001; Kristapa Helmaņa iela 8, Jelgava, LV-3004; Lielā iela 2, Jelgava, LV-3001; Pēterlauki, Platones pag., Jelgavas nov., LV-3021; Rīgas iela 22, Jelgava, LV-3004; Strazdu iela 1, Jelgava, LV-3004</t>
  </si>
  <si>
    <t>Āzenes iela 12 k-1, Rīga, LV-1048; Āzenes iela 12, Rīga, LV-1048; Kronvalda bulvāris 1, Rīga, LV-1010; Kuldīgas iela 55, Ventspils, LV-3601; Ķīpsalas iela 6, Rīga, LV-1048; Ķīpsalas iela 6A, Rīga, LV-1048; Ķīpsalas iela 6B, Rīga, LV-1048; Paula Valdena iela 1, Rīga, LV-1048; Paula Valdena iela 3, Rīga, LV-1048; Piebalgas iela 3, Cēsis, Cēsu nov., LV-4101; Smilšu iela 90, Daugavpils, LV-5410; Zunda krastmala 10, Rīga, LV-1048</t>
  </si>
  <si>
    <t>Anniņmuižas bulvāris 26A, Rīga, LV-1067; Konsula iela 21, Rīga, LV-1007</t>
  </si>
  <si>
    <t>Inženieru iela 101, Ventspils, LV-3601; Inženieru iela 101A, Ventspils, LV-3601</t>
  </si>
  <si>
    <t>Gaujas iela 45, Cēsis, Cēsu nov., LV-4101; Leona Paegles iela 1, Cēsis, Cēsu nov., LV-4101; Līvu skola, Krīvi, Vaives pag., Cēsu nov., LV-4136; Pūces iela 2, Cēsis, Cēsu nov., LV-4101; Saules iela 23, Cēsis, Cēsu nov., LV-4101</t>
  </si>
  <si>
    <t>Dārza iela 9, Bauska, Bauskas nov., LV-3901; Uzvaras iela 10, Bauska, Bauskas nov., LV-3901</t>
  </si>
  <si>
    <t>Jelgavas iela 62, Kuldīga, Kuldīgas nov., LV-3301; Mucenieku iela 6, Kuldīga, Kuldīgas nov., LV-3301; Piltenes iela 25, Kuldīga, Kuldīgas nov., LV-3301</t>
  </si>
  <si>
    <t>Skolas iela 10, Madona, Madonas nov., LV-4801; Valdemāra bulvāris 6, Madona, Madonas nov., LV-4801</t>
  </si>
  <si>
    <t>Parka iela 36, Limbaži, Limbažu nov., LV-4001; Rīgas iela 23, Limbaži, Limbažu nov., LV-4001; Rīgas iela 28, Limbaži, Limbažu nov., LV-4001; Rīgas iela 30, Limbaži, Limbažu nov., LV-4001</t>
  </si>
  <si>
    <t>J. Rozentāla iela 19, Saldus, Saldus nov., LV-3801; Kalnsētas iela 13, Saldus, Saldus nov., LV-3801; Lielā iela 31/35, Saldus, Saldus nov., LV-3801; Striķu skola, Zvārdes pag., Saldus nov., LV-3883</t>
  </si>
  <si>
    <t>Atbrīvošanas aleja 92, Rēzekne, LV-4601; Dārzu iela 17, Rēzekne, LV-4601; Dzirnavu iela 3A, Rēzekne, LV-4601</t>
  </si>
  <si>
    <t>Dakteru iela 27, Smiltene, Smiltenes nov., LV-4729</t>
  </si>
  <si>
    <t>Gaismas iela 9, Ķekava, Ķekavas pag., Ķekavas nov., LV-2123; Nākotnes iela 1A, Ķekava, Ķekavas pag., Ķekavas nov., LV-2123; Skolas iela 6, Baloži, Ķekavas nov., LV-2112</t>
  </si>
  <si>
    <t>Glika iela 10, Alūksne, Alūksnes nov., LV-4301; Glika iela 13, Alūksne, Alūksnes nov., LV-4301; Kanaviņu iela 14, Alūksne, Alūksnes nov., LV-4301</t>
  </si>
  <si>
    <t>Draudzības krastmala 5, Aizkraukle, Aizkraukles nov., LV-5101; Lāčplēša iela 21, Aizkraukle, Aizkraukles nov., LV-5101; Skolas iela, Aizkraukle, Aizkraukles nov.; Spīdolas iela, Aizkraukle, Aizkraukles nov.</t>
  </si>
  <si>
    <t>Raiņa iela 118, Jūrmala, LV-2016; Raiņa iela 55, Jūrmala, LV-2011</t>
  </si>
  <si>
    <t>Purvciema iela 38, Rīga, LV-1035; Ruses iela 22, Rīga, LV-1029</t>
  </si>
  <si>
    <t>Vānes iela 4, Liepāja, LV-3405; Ventspils iela 51, Liepāja, LV-3405</t>
  </si>
  <si>
    <t>Pulkveža Oskara Kalpaka iela 37, Jelgava, LV-3001</t>
  </si>
  <si>
    <t>Jūrmalas gatve 90, Rīga, LV-1029; Jūrmalas gatve 96 k-2, Rīga, LV-1029; Jūrmalas gatve 96, Rīga, LV-1029</t>
  </si>
  <si>
    <t>Lielais laukums 1, Ventspils, LV-3601</t>
  </si>
  <si>
    <t>Dārzciema iela 64, Rīga, LV-1073; Dārzciema iela 70 k-1, Rīga, LV-1073; Dārzciema iela 70, Rīga, LV-1073; Krišjāņa Valdemāra iela 1C, Rīga, LV-1010; Kronvalda bulvāris 1A, Rīga, LV-1010; Noliktavas iela 2, Rīga, LV-1010</t>
  </si>
  <si>
    <t>Kalpaka iela 1, Kuldīga, Kuldīgas nov., LV-3301; Liepājas iela 31, Kuldīga, Kuldīgas nov., LV-3301; Liepājas iela 33, Kuldīga, Kuldīgas nov., LV-3301; Pilsētas laukums 6, Kuldīga, Kuldīgas nov., LV-3301</t>
  </si>
  <si>
    <t>Alejas iela 18, Liepāja, LV-3401; Ausekļa iela 11/15, Liepāja, LV-3401</t>
  </si>
  <si>
    <t>Kalnciema iela 10 k-2, Rīga, LV-1048; Kalnciema iela 10 k-3, Rīga, LV-1048; Kalnciema iela 12, Rīga, LV-1048; Slokas iela 52A, Rīga, LV-1007; Slokas iela 52B, Rīga, LV-1007</t>
  </si>
  <si>
    <t>Braslas iela 16, Rīga, LV-1084; Braslas iela 16A, Rīga, LV-1084; Ieriķu iela 6A, Rīga, LV-1084; Lēdmanes iela 3, Rīga, LV-1039</t>
  </si>
  <si>
    <t>Katoļu iela 2B, Jelgava, LV-3001</t>
  </si>
  <si>
    <t>Zigfrīda Annas Meierovica bulvāris 18, Rīga, LV-1050</t>
  </si>
  <si>
    <t>Avotu iela 12, Saldus, Saldus nov., LV-3801</t>
  </si>
  <si>
    <t>Atbrīvošanas aleja 95, Rēzekne, LV-4601</t>
  </si>
  <si>
    <t>Stacijas iela 2, Līvāni, Līvānu nov., LV-5316; Zaļā iela 10 - 16, Līvāni, Līvānu nov., LV-5316</t>
  </si>
  <si>
    <t>Raiņa iela 17, Madona, Madonas nov., LV-4801</t>
  </si>
  <si>
    <t>Varžu iela 8, Rīga, LV-1035</t>
  </si>
  <si>
    <t>Sēlpils iela 2C, Rīga, LV-1007</t>
  </si>
  <si>
    <t>Saules iela 7, Talsi, Talsu nov., LV-3201</t>
  </si>
  <si>
    <t>9.2.2.3/20/A/006</t>
  </si>
  <si>
    <t>Cimdiņš Kurzemei</t>
  </si>
  <si>
    <t>Gulbenes nov.</t>
  </si>
  <si>
    <t>Alūksnes nov.</t>
  </si>
  <si>
    <t>Jersikas pag., Līvānu nov.; Līvāni, Līvānu nov.; Rožupes pag., Līvānu nov.; Rudzātu pag., Līvānu nov.; Sutru pag., Līvānu nov.; Turku pag., Līvānu nov.</t>
  </si>
  <si>
    <t>Talsu iela 4, Tukums, Tukuma nov., LV-3101</t>
  </si>
  <si>
    <t>Jēkabpils nov.</t>
  </si>
  <si>
    <t>Allažu pag., Siguldas nov.; Mores pag., Siguldas nov.; Sigulda, Siguldas nov.; Siguldas pag., Siguldas nov.</t>
  </si>
  <si>
    <t>Baznīcas iela 19/23, Rīga, LV-1010</t>
  </si>
  <si>
    <t>Briģu pag., Ludzas nov.; Cirmas pag., Ludzas nov.; Isnaudas pag., Ludzas nov.; Istras pag., Ludzas nov.; Nirzas pag., Ludzas nov.; Ņukšu pag., Ludzas nov.; Pildas pag., Ludzas nov.; Pureņu pag., Ludzas nov.; Raiņa iela, Ludza, Ludzas nov.; Rundēnu pag., Ludzas nov.</t>
  </si>
  <si>
    <t>Audriņu pag., Rēzeknes nov.; Bērzgales pag., Rēzeknes nov.; Čornajas pag., Rēzeknes nov.; Dricānu pag., Rēzeknes nov.; Feimaņu pag., Rēzeknes nov.; Gaigalavas pag., Rēzeknes nov.; Griškānu pag., Rēzeknes nov.; Ilzeskalna pag., Rēzeknes nov.; Kantinieku pag., Rēzeknes nov.; Kaunatas pag., Rēzeknes nov.; Lendžu pag., Rēzeknes nov.; Lūznavas pag., Rēzeknes nov.; Maltas pag., Rēzeknes nov.; Mākoņkalna pag., Rēzeknes nov.; Nagļu pag., Rēzeknes nov.; Nautrēnu pag., Rēzeknes nov.; Ozolaines pag., Rēzeknes nov.; Ozolmuižas pag., Rēzeknes nov.; Pušas pag., Rēzeknes nov.; Rikavas pag., Rēzeknes nov.; Sakstagala pag., Rēzeknes nov.; Silmalas pag., Rēzeknes nov.; Stoļerovas pag., Rēzeknes nov.; Stružānu pag., Rēzeknes nov.; Vērēmu pag., Rēzeknes nov.</t>
  </si>
  <si>
    <t>Brīvā laika centrs, Dižstende, Lībagu pag., Talsu nov., LV-3258; Brīvības iela 15, Stende, Talsu nov., LV-3257; Grantiņi, Dursupe, Balgales pag., Talsu nov., LV-3287; Kalna iela 9, Jaunpagasts, Virbu pag., Talsu nov., LV-3292; Kareivju iela 7, Talsi, Talsu nov., LV-3201; Laucienes pamatskola, Lauciene, Laucienes pag., Talsu nov., LV-3285; Mežrozes, Laidze, Laidzes pag., Talsu nov., LV-3280; Pils, Tiņģere, Īves pag., Talsu nov., LV-3261; Raiņa iela 14A, Valdemārpils, Talsu nov., LV-3260; Skolas iela 1A, Pastende, Ģibuļu pag., Talsu nov., LV-3251; Sniedzes, Anuži, Lubes pag., Talsu nov., LV-3262; Strazdes muiža, Strazde, Strazdes pag., Talsu nov., LV-3291; Tautas nams, Ķūļciems, Ķūļciema pag., Talsu nov., LV-3283; Tautas nams, Pūņas, Valdgales pag., Talsu nov., LV-3253; Tautas nams, Vandzene, Vandzenes pag., Talsu nov., LV-3281; Ventspils iela 17B, Sabile, Talsu nov., LV-3294</t>
  </si>
  <si>
    <t>Brīvības iela 33, Ogre, Ogres nov., LV-5001</t>
  </si>
  <si>
    <t>Jelgavas nov.</t>
  </si>
  <si>
    <t>Valkas nov.</t>
  </si>
  <si>
    <t>Saldus nov.</t>
  </si>
  <si>
    <t>Annenieku pag., Dobeles nov.; Auru pag., Dobeles nov.; Bērzes pag., Dobeles nov.; Bikstu pag., Dobeles nov.; Dobele, Dobeles nov.; Dobeles pag., Dobeles nov.; Jaunbērzes pag., Dobeles nov.; Krimūnu pag., Dobeles nov.; Naudītes pag., Dobeles nov.; Penkules pag., Dobeles nov.; Zebrenes pag., Dobeles nov.</t>
  </si>
  <si>
    <t>Balvu nov.</t>
  </si>
  <si>
    <t>Dārza iela 3, Smiltene, Smiltenes nov., LV-4729</t>
  </si>
  <si>
    <t>Ances pag., Ventspils nov.; Jūrkalnes pag., Ventspils nov.; Piltene, Ventspils nov.; Popes pag., Ventspils nov.; Puzes pag., Ventspils nov.; Tārgales pag., Ventspils nov.; Ugāle, Ugāles pag., Ventspils nov.; Usmas pag., Ventspils nov.; Užavas pag., Ventspils nov.; Vārves pag., Ventspils nov.; Ziru pag., Ventspils nov.; Zlēku pag., Ventspils nov.</t>
  </si>
  <si>
    <t>Katvaru pag., Limbažu nov.; Limbaži, Limbažu nov.; Limbažu pag., Limbažu nov.; Pāles pag., Limbažu nov.; Skultes pag., Limbažu nov.; Umurgas pag., Limbažu nov.; Vidrižu pag., Limbažu nov.; Viļķenes pag., Limbažu nov.</t>
  </si>
  <si>
    <t>Uzvaras iela 1, Bauska, Bauskas nov., LV-3901</t>
  </si>
  <si>
    <t>Zemgales iela 33, Olaine, Olaines nov., LV-2114</t>
  </si>
  <si>
    <t>Murmastienes pag., Varakļānu nov.; Varakļāni, Varakļānu nov.; Varakļānu pag., Varakļānu nov.</t>
  </si>
  <si>
    <t>Saulkrasti, Saulkrastu nov.</t>
  </si>
  <si>
    <t>Saieta laukums 1, Madona, Madonas nov., LV-4801</t>
  </si>
  <si>
    <t>Ķekavas nov.</t>
  </si>
  <si>
    <t>Kuldīgas nov.</t>
  </si>
  <si>
    <t>Krāslavas nov.</t>
  </si>
  <si>
    <t>Krišjāņa Valdemāra iela 1, Daugavpils, LV-5401</t>
  </si>
  <si>
    <t>Ventspils</t>
  </si>
  <si>
    <t>Caunas iela 8, Cēsis, Cēsu nov., LV-4101; Rīgas iela 90, Cēsis, Cēsu nov., LV-4101</t>
  </si>
  <si>
    <t>Aglonas iela 1A, Preiļi, Preiļu nov., LV-5301; Jaunatnes iela 1, Līči, Preiļu pag., Preiļu nov., LV-5301</t>
  </si>
  <si>
    <t>Liepu iela 2, Balvi, Balvu nov., LV-4501; Vidzemes iela 2B, Balvi, Balvu nov., LV-4501</t>
  </si>
  <si>
    <t>Rūpnīcas iela 6, Ugāle, Ugāles pag., Ventspils nov., LV-3615</t>
  </si>
  <si>
    <t>18. novembra iela 354V, Daugavpils, LV-5413; Arhitektu iela 21, Daugavpils, LV-5410; Komandanta iela 3, Daugavpils, LV-5401; Turaidas iela 36, Daugavpils, LV-5417</t>
  </si>
  <si>
    <t>Leona Paegles iela 12, Kuldīga, Kuldīgas nov., LV-3301; Liepājas iela 14, Kuldīga, Kuldīgas nov., LV-3301</t>
  </si>
  <si>
    <t>Saules iela 6B, Sigulda, Siguldas nov., LV-2150</t>
  </si>
  <si>
    <t>Cēsu iela 7, Limbaži, Limbažu nov., LV-4001</t>
  </si>
  <si>
    <t>Zeiferta iela 6B, Olaine, Olaines nov., LV-2114</t>
  </si>
  <si>
    <t>Gaismas iela 19 k-8, Ķekava, Ķekavas pag., Ķekavas nov., LV-2123</t>
  </si>
  <si>
    <t>Dūņu ceļš 2 k-2, Jūrmala, LV-2012; Dūņu ceļš 2 k-3, Jūrmala, LV-2012; Dūņu ceļš 2, Jūrmala, LV-2012; Hercoga Jēkaba iela 4, Jūrmala, LV-2011</t>
  </si>
  <si>
    <t>Kuldīgas iela 4, Ventspils, LV-3601; Vītolu iela 21, Ventspils, LV-3601</t>
  </si>
  <si>
    <t>Jaunatnes iela 1, Ozoli, Liezēres pag., Madonas nov., LV-4884; Ozolu iela 1, Ozoli, Liezēres pag., Madonas nov., LV-4884; Parka iela 4, Madona, Madonas nov., LV-4801; Parka iela 6, Madona, Madonas nov., LV-4801; Zaļā iela 3, Ozoli, Liezēres pag., Madonas nov., LV-4884</t>
  </si>
  <si>
    <t>Celtnieku iela 3, Tukums, Tukuma nov., LV-3101; Irlavas skola, Irlava, Irlavas pag., Tukuma nov., LV-3137; Kurzemes iela 76, Tukums, Tukuma nov., LV-3101; Raudas iela 8, Tukums, Tukuma nov., LV-3101; Rīti, Slampe, Slampes pag., Tukuma nov., LV-3119; Sapņi, Irlava, Irlavas pag., Tukuma nov., LV-3137</t>
  </si>
  <si>
    <t>Pļavu iela 12, Bauska, Bauskas nov., LV-3901; Rūpniecības iela 9, Bauska, Bauskas nov., LV-3901; Zaļā iela 33, Bauska, Bauskas nov., LV-3901</t>
  </si>
  <si>
    <t>Ezera iela 23A, Vecružina, Silmalas pag., Rēzeknes nov., LV-4636; Pilcenes, Piļcine, Dricānu pag., Rēzeknes nov., LV-4615</t>
  </si>
  <si>
    <t>Kārklu iela 5, Alūksne, Alūksnes nov., LV-4301; Uzvaras iela 1, Alūksne, Alūksnes nov., LV-4301</t>
  </si>
  <si>
    <t>Dakteru iela 14A, Smiltene, Smiltenes nov., LV-4729; Dakteru iela 14B, Smiltene, Smiltenes nov., LV-4729; Galdnieku iela 10, Smiltene, Smiltenes nov., LV-4729</t>
  </si>
  <si>
    <t>Skolas iela 7, Salaspils, Salaspils nov., LV-2121</t>
  </si>
  <si>
    <t>Ganību iela 66, Jelgava, LV-3007; Stacijas iela 13, Jelgava, LV-3001; Zirgu iela 47A, Jelgava, LV-3001</t>
  </si>
  <si>
    <t>Duntes iela 18, Rīga, LV-1005; Duntes iela 22 k-3, Rīga, LV-1005</t>
  </si>
  <si>
    <t>Vienības gatve 45, Rīga, LV-1004</t>
  </si>
  <si>
    <t>Inženieru iela 60, Ventspils, LV-3601; Pētera iela 33, Ventspils, LV-3601; Stendes iela 1, Talsi, Talsu nov., LV-3201</t>
  </si>
  <si>
    <t>18. novembra iela 41, Rēzekne, LV-4601</t>
  </si>
  <si>
    <t>Slimnīcas iela 25, Liepāja, LV-3414</t>
  </si>
  <si>
    <t>Vasarnīcu iela 20, Daugavpils, LV-5417</t>
  </si>
  <si>
    <t>Pilsoņu iela 13, Rīga, LV-1002</t>
  </si>
  <si>
    <t>Ādama iela 2, Dobele, Dobeles nov., LV-3701</t>
  </si>
  <si>
    <t>Aizputes iela 22, Kuldīga, Kuldīgas nov., LV-3301; Slimnīcas iela 25, Liepāja, LV-3414</t>
  </si>
  <si>
    <t>Raiņa bulvāris 13, Preiļi, Preiļu nov., LV-5301</t>
  </si>
  <si>
    <t>Raudas iela 12, Tukums, Tukuma nov., LV-3101; Raudas iela 12B, Tukums, Tukuma nov., LV-3101; Raudas iela 8, Tukums, Tukuma nov., LV-3101</t>
  </si>
  <si>
    <t>Sudrabu Edžus iela 10, Jelgava, LV-3001</t>
  </si>
  <si>
    <t>Bruņinieku iela 5 k-23, Rīga, LV-1001</t>
  </si>
  <si>
    <t>Projekta līguma datums</t>
  </si>
  <si>
    <t>Projekta Nr.</t>
  </si>
  <si>
    <t>6.1.</t>
  </si>
  <si>
    <t>Projekta nosaukums 
(Projekta Nr.)</t>
  </si>
  <si>
    <t xml:space="preserve">Projekta līguma attiecināmās izmaksas EUR </t>
  </si>
  <si>
    <t>t.sk. ES fondi EUR</t>
  </si>
  <si>
    <r>
      <rPr>
        <b/>
        <sz val="12"/>
        <color theme="1"/>
        <rFont val="Times New Roman"/>
        <family val="1"/>
        <charset val="186"/>
      </rPr>
      <t>Atbildīgo iestāžu priekšlikumi MK lēmumam</t>
    </r>
    <r>
      <rPr>
        <sz val="12"/>
        <color theme="1"/>
        <rFont val="Times New Roman"/>
        <family val="2"/>
        <charset val="186"/>
      </rPr>
      <t>: Saskaņā ar MK  2014. gada 16. decembra noteikumu Nr. 784 51.</t>
    </r>
    <r>
      <rPr>
        <vertAlign val="superscript"/>
        <sz val="12"/>
        <color theme="1"/>
        <rFont val="Times New Roman"/>
        <family val="1"/>
        <charset val="186"/>
      </rPr>
      <t>4.</t>
    </r>
    <r>
      <rPr>
        <sz val="12"/>
        <color theme="1"/>
        <rFont val="Times New Roman"/>
        <family val="2"/>
        <charset val="186"/>
      </rPr>
      <t xml:space="preserve">7. apakšpunktu atbalstīt atsevišķu izņēmuma gadījumu piemērošanu un </t>
    </r>
    <r>
      <rPr>
        <b/>
        <sz val="12"/>
        <color theme="1"/>
        <rFont val="Times New Roman"/>
        <family val="1"/>
        <charset val="186"/>
      </rPr>
      <t xml:space="preserve">atļaut Centrālajai finanšu un līgumu aģentūrai (CFLA) pagarināt projektu īstenošanas termiņus vairāk kā par sešiem mēnešiem, </t>
    </r>
    <r>
      <rPr>
        <sz val="12"/>
        <color theme="1"/>
        <rFont val="Times New Roman"/>
        <family val="2"/>
        <charset val="186"/>
      </rPr>
      <t xml:space="preserve">nepārsniedzot plānošanas dokumentos definēto. </t>
    </r>
  </si>
  <si>
    <t>Atvasināta publiska persona LATVIJAS UNIVERSITĀTES CIETVIELU FIZIKAS INSTITŪTS</t>
  </si>
  <si>
    <t>Atvasināta publiska persona "Latvijas Valsts mežzinātnes institūts "Silava""</t>
  </si>
  <si>
    <t>1.1.1.1/19/A/002</t>
  </si>
  <si>
    <t>Jaunu adiabātisko dzesēšanas paneļu prototipa izstrāde dzesēšanas iekārtu ilgtspējas un energoefektivitātes nodrošināšanai</t>
  </si>
  <si>
    <t>Ķīpsalas iela 6, Rīga, LV-1048; Skolas iela 18, Ogre, Ogres nov., LV-5001</t>
  </si>
  <si>
    <t>Sabiedrība ar ierobežotu atbildību "Blue energy global"</t>
  </si>
  <si>
    <t>1.1.1.1/19/A/013</t>
  </si>
  <si>
    <t>Koncepcijas “enerģija no atkritumiem” inovācija zema oglekļa satura ekonomikai: jauna oglekļa uztveršanas tehnoloģija cieto sadzīves atkritumu termoķīmiskajai pārstrādei (oglekļa uztveršana un uzglabāšana no atkritumiem – CCSW)</t>
  </si>
  <si>
    <t>1.1.1.1/19/A/070</t>
  </si>
  <si>
    <t>Daudzslāņu volumetrisku displeja ekrānu optisko īpašību
uzlabošana, izmantojot starpslāņu laminēšanu ar optiskajiem polimēriem</t>
  </si>
  <si>
    <t>1.1.1.1/19/A/076</t>
  </si>
  <si>
    <t>IT atbalsta sistēmas prototips atgriezeniskās saites sniegšanai skolēnu snieguma uzlabošanai  tekstpratības un rēķinpratības apguvei</t>
  </si>
  <si>
    <t>Čuibes iela 17, Rīga, LV-1063; Raiņa bulvāris 19, Rīga, LV-1050; Zeļļu iela 23, Rīga, LV-1002</t>
  </si>
  <si>
    <t>1.1.1.1/19/A/082</t>
  </si>
  <si>
    <t>Mākslīgā intelekta asistents daudzvalodu sapulču pārvaldībai</t>
  </si>
  <si>
    <t>Vienības gatve 75A, Rīga, LV-1004</t>
  </si>
  <si>
    <t>1.1.1.1/19/A/089</t>
  </si>
  <si>
    <t>Bērza miza kā vērtīga, atjaunojama izejviela bez-formaldehīda skaidu plātņu un suberīnskābju poliolu iegūšanai poliuretānu izstrādei</t>
  </si>
  <si>
    <t>Dzērbenes iela 27, Rīga, LV-1006; Mūkusalas iela 46, Rīga, LV-1004</t>
  </si>
  <si>
    <t>1.1.1.1/19/A/097</t>
  </si>
  <si>
    <t>Jauni no Zymomonas mobilis iegūti antimikrobiālie peptīdi pielietojumam ādas un mīksto audu infekciju terapijā</t>
  </si>
  <si>
    <t>Jelgavas iela 1, Rīga, LV-1004; Podraga iela 2, Rīga, LV-1007</t>
  </si>
  <si>
    <t>1.1.1.1/19/A/102</t>
  </si>
  <si>
    <t>Kompleksu risinājumu izstrāde un aprobācija starojuma kapilāro siltummaiņu optimālai iekļaušanai gandrīz nulles enerģijas ēku sistēmās un primārās enerģijas patēriņa apkurei un dzesēšanai samazināšanai</t>
  </si>
  <si>
    <t>Brīvības iela 158 - 1, Rīga, LV-1012; Jelgavas iela 3, Rīga, LV-1004; Kandavas iela 2, Rīga, LV-1083; Rāmavas iela 19, Rāmava, Ķekavas pag., Ķekavas nov., LV-2111</t>
  </si>
  <si>
    <t>1.1.1.1/19/A/112</t>
  </si>
  <si>
    <t>Inovatīvu Baltā vītola - daudzgadīgo zālaugu agromežsaimniecības sistēmu ierīkošana ar koksnes pelnu  un mazāk pieprasīto kūdras frakciju maisījumiem ielabotās marginālās minerālaugsnēs.</t>
  </si>
  <si>
    <t>Audzes, Kalsnavas pag., Madonas nov., LV-4860; Meža iela 2A, Salaspils, Salaspils nov., LV-2169; Rīgas iela 111, Salaspils, Salaspils nov., LV-2169</t>
  </si>
  <si>
    <t>1.1.1.1/19/A/148</t>
  </si>
  <si>
    <t>Inovatīva un efektīva pārklājuma izstrāde magnija komponentiem</t>
  </si>
  <si>
    <t>Krišjāņa Barona iela 3 - 1, Rīga, LV-1050</t>
  </si>
  <si>
    <t>AS SMW Group</t>
  </si>
  <si>
    <t>1.1.1.1/20/A/020</t>
  </si>
  <si>
    <t>Lielo datu vadīta informācijas un komunikācijas tehnoloģiju drošības pārvaldības risinājuma izstrāde (BICTSeMS)</t>
  </si>
  <si>
    <t>Čuibes iela 17, Rīga, LV-1063</t>
  </si>
  <si>
    <t>Sabiedrība ar ierobežotu atbildību "Izglītības sistēmas"</t>
  </si>
  <si>
    <t>1.1.1.1/20/A/046</t>
  </si>
  <si>
    <t>Tuberkulozes pilna genoma sekvenēšana lietošanai Latvijas klīnikā: dizains un koncepta izvērtēšana.</t>
  </si>
  <si>
    <t>1.1.1.1/20/A/053</t>
  </si>
  <si>
    <t>IWiRoM: Jauna tipa intelektiskas ziemas ceļu uzturēšanas atbalsta informācijas sistēmas un tai pielāgota ERP integrācijas risinājuma izstrāde  uzturēšanas procesu efektivitātes paaugstināšanai</t>
  </si>
  <si>
    <t>Elizabetes iela 41/43, Rīga, LV-1010</t>
  </si>
  <si>
    <t>Sabiedrība ar ierobežotu atbildību "ZZ Dats"</t>
  </si>
  <si>
    <t>1.1.1.1/20/A/057</t>
  </si>
  <si>
    <t>Funkcionālas Platzonas Gallija Oksīda un Cinka Gallāta Plānas Kārtiņas un Jaunas Uzklāšanas Tehnoloģijas</t>
  </si>
  <si>
    <t>Ķengaraga iela 8, Rīga, LV-1063; Starta iela 4A, Rīga, LV-1026; Šmerļa iela 3, Rīga, LV-1006</t>
  </si>
  <si>
    <t>1.1.1.1/20/A/101</t>
  </si>
  <si>
    <t>Daudzdzīvokļu namiem pielāgotas intelektiskas elektroenerģijas pārvaldības sistēmas un tajās integrējamo iekārtu izstrāde efektīvai tīkla pieslēguma izmantošanai un jaunu pakalpojumu pieejamības nodrošināšanai - InReBEMD</t>
  </si>
  <si>
    <t>Akmeņu iela 47, Ogre, Ogres nov., LV-5001</t>
  </si>
  <si>
    <t>Sabiedrība ar ierobežotu atbildību "ETAGO network"</t>
  </si>
  <si>
    <t>LR IZGLĪTĪBAS UN ZINĀTNES MINISTRIJA</t>
  </si>
  <si>
    <t>1.1.1.5/20/A/002</t>
  </si>
  <si>
    <t>Eiropas zinātnieku nakts  Latvijā 2020</t>
  </si>
  <si>
    <t>Jūrkalnes iela 15/25, Rīga, LV-1046</t>
  </si>
  <si>
    <t>LATVIJAS REPUBLIKAS ZEMKOPĪBAS MINISTRIJA</t>
  </si>
  <si>
    <t>LR IeM PILSONĪBAS UN MIGRĀCIJAS LIETU PĀRVALDE</t>
  </si>
  <si>
    <t>VALSTS REĢIONĀLĀS ATTĪSTĪBAS AĢENTŪRA</t>
  </si>
  <si>
    <t>Lomonosova iela 9 - 1, Rīga, LV-1019</t>
  </si>
  <si>
    <t>SIA "FB5"</t>
  </si>
  <si>
    <t>3.1.1.5/19/A/007</t>
  </si>
  <si>
    <t>Kokapstrādes ražošanas telpu paplašināšana uzņēmumā SIA "NORTE"</t>
  </si>
  <si>
    <t>Norte, Prauliena, Praulienas pag., Madonas nov., LV-4825</t>
  </si>
  <si>
    <t>Sabiedrība ar ierobežotu atbildību "NORTE"</t>
  </si>
  <si>
    <t>Jūrmalas ūdenstūrisma pakalpojumu infrastruktūras attīstība atbilstoši pilsētas ekonomiskajai specializācijai</t>
  </si>
  <si>
    <t>3.3.1.0/20/I/007</t>
  </si>
  <si>
    <t>Uzņēmējdarbības vides attīstība  Liepājā, 3. kārta</t>
  </si>
  <si>
    <t>Baznīcas iela 7, Liepāja, LV-3401; Baznīcas iela 9, Liepāja, LV-3401; Baznīcas iela, Liepāja; Jāņa iela, Liepāja; Skolas iela 7A, Liepāja, LV-3401; Skolas iela 9, Liepāja, LV-3401; Skolas iela, Liepāja; Teātra iela, Liepāja</t>
  </si>
  <si>
    <t>3.3.1.0/20/I/008</t>
  </si>
  <si>
    <t>Transporta infrastruktūras uzlabošana uzņēmējdarbības atbalstam</t>
  </si>
  <si>
    <t>3.3.1.0/20/I/011</t>
  </si>
  <si>
    <t>Preiļu pils 1.stāva atjaunošana komercdarbības attīstības nodrošināšanai</t>
  </si>
  <si>
    <t>Raiņa bulvāris 30, Preiļi, Preiļu nov., LV-5301</t>
  </si>
  <si>
    <t>3.3.1.0/20/I/012</t>
  </si>
  <si>
    <t>RAŽOŠANAI PIELĀGOTA TIPVEIDA ANGĀRA IZBŪVE UN TERITORIJAS LABIEKĀRTOŠANA, DAUGAVPILS IELĀ 64, PREIĻI</t>
  </si>
  <si>
    <t>Daugavpils iela 64, Preiļi, Preiļu nov., LV-5301</t>
  </si>
  <si>
    <t>3.3.1.0/20/I/015</t>
  </si>
  <si>
    <t>Uzņēmējdarbības atbalsta pasākumi Siguldas novada pašvaldības ražošanas apbūvei pieguļošajās teritorijās – Limbu ceļa pārbūve</t>
  </si>
  <si>
    <t>Siguldas pag., Siguldas nov.</t>
  </si>
  <si>
    <t>3.3.1.0/20/I/016</t>
  </si>
  <si>
    <t>Ražošanas teritorijas izveide uzņēmējdarbības attīstībai Valkas novadā</t>
  </si>
  <si>
    <t>Kārķu pag., Valkas nov.</t>
  </si>
  <si>
    <t>3.3.1.0/20/I/018</t>
  </si>
  <si>
    <t>Līvānu industriālās zonas infrastruktūras pielāgošana jaunu uzņēmumu izvietošanai un uzņēmējdarbības attīstības veicināšanai 2.kārta</t>
  </si>
  <si>
    <t>Celtniecības iela 7, Līvāni, Līvānu nov., LV-5316; Celtniecības iela 9, Līvāni, Līvānu nov., LV-5316</t>
  </si>
  <si>
    <t>3.3.1.0/20/I/019</t>
  </si>
  <si>
    <t>Uzņēmējdarbības veicināšana Smiltenes pilsētā, I kārta</t>
  </si>
  <si>
    <t>3.3.1.0/20/I/020</t>
  </si>
  <si>
    <t>Ielu infrastruktūras pielāgošana uzņēmējdarbības attīstībai</t>
  </si>
  <si>
    <t>Gaismas iela, Aizkraukle, Aizkraukles nov.; Jaunceltnes iela, Aizkraukle, Aizkraukles nov.; Lāčplēša iela 21, Aizkraukle, Aizkraukles nov., LV-5101</t>
  </si>
  <si>
    <t>SIA "Rīgas Austrumu klīniskā universitātes slimnīca"</t>
  </si>
  <si>
    <t>4.2.1.2/19/I/012</t>
  </si>
  <si>
    <t>Paaugstināt valsts ēku Ezermalas ielā 8A, Rīgā, energoefektivitāti</t>
  </si>
  <si>
    <t>Ezermalas iela 10, Rīga, LV-1014; Ezermalas iela 10B, Rīga, LV-1014; Ezermalas iela 8A, Rīga, LV-1014</t>
  </si>
  <si>
    <t>4.2.1.2/19/I/014</t>
  </si>
  <si>
    <t>Energoefektivitātes paaugstināšanas pasākumi Ganību ielā 197/205, Liepājā.</t>
  </si>
  <si>
    <t>Ganību iela 197/205, Liepāja, LV-3407</t>
  </si>
  <si>
    <t>VALSTS TEHNISKĀS UZRAUDZĪBAS AĢENTŪRA</t>
  </si>
  <si>
    <t>4.2.1.2/19/I/016</t>
  </si>
  <si>
    <t>Energoefektivitātes paaugstināšana ēkā Krišjāņa Barona ielā 16/18, Rīgā</t>
  </si>
  <si>
    <t>Elizabetes iela 81, Rīga, LV-1050; Krišjāņa Barona iela 16/18, Rīga, LV-1050</t>
  </si>
  <si>
    <t>4.2.1.2/19/I/021</t>
  </si>
  <si>
    <t>Energoefektivitātes pasākumi Rīgas Tirdzniecības profesionālās vidusskolas ēkā</t>
  </si>
  <si>
    <t>Tomsona iela 3/5, Rīga, LV-1013</t>
  </si>
  <si>
    <t>Rīgas  Tirdzniecības profesionālā vidusskola</t>
  </si>
  <si>
    <t>4.2.1.2/19/I/024</t>
  </si>
  <si>
    <t>Paaugstināt valsts ēku Zaļajā ielā 12, Bauskā, Bauskas novadā, energoefektivitāti</t>
  </si>
  <si>
    <t>Zaļā iela 12, Bauska, Bauskas nov., LV-3901</t>
  </si>
  <si>
    <t>4.2.1.2/19/I/025</t>
  </si>
  <si>
    <t>“Paaugstināt valsts ēkas Talsu ielā 2, Preiļos, Preiļu novadā, energoefektivitāti”</t>
  </si>
  <si>
    <t>Talsu iela 2, Preiļi, Preiļu nov., LV-5301</t>
  </si>
  <si>
    <t>4.2.1.2/19/I/026</t>
  </si>
  <si>
    <t>Paaugstināt valsts ēkas Liepājas iela 2B, Ludzā, Ludzas novadā, energoefektivitāti</t>
  </si>
  <si>
    <t>Liepājas iela 2B, Ludza, Ludzas nov., LV-5701</t>
  </si>
  <si>
    <t>4.2.1.2/19/I/028</t>
  </si>
  <si>
    <t>Energoefektivitātes paaugstināšana LLU MF ēkā, Akadēmijas ielā 11, Jelgava</t>
  </si>
  <si>
    <t>Akadēmijas iela 11, Jelgava, LV-3001</t>
  </si>
  <si>
    <t>4.2.1.2/19/I/031</t>
  </si>
  <si>
    <t>Energoefektivitātes paaugstināšana VSIA "Daugavpils psihoneiroloģiskā slimnīca" administratīvi - saimnieciskajā ēkā.</t>
  </si>
  <si>
    <t>Lielā Dārza iela 60/62, Daugavpils, LV-5417</t>
  </si>
  <si>
    <t>Valsts sabiedrība ar ierobežotu atbildību "Daugavpils psihoneiroloģiskā slimnīca"</t>
  </si>
  <si>
    <t>4.2.1.2/20/I/001</t>
  </si>
  <si>
    <t>Energoefektivitātes paaugstināšana LLU VMF A korpusā, K. Helmaņa ielā 8, Jelgavā</t>
  </si>
  <si>
    <t>Kristapa Helmaņa iela 8, Jelgava, LV-3004</t>
  </si>
  <si>
    <t>4.2.1.2/20/I/003</t>
  </si>
  <si>
    <t>Energoefektivitātes paaugstināšanas pasākumi VSAC „Kurzeme” filiāles „Veģi” ēkā</t>
  </si>
  <si>
    <t>Aprūpes centrs, Veģi, Abavas pag., Talsu nov., LV-3294</t>
  </si>
  <si>
    <t>4.2.2.0/18/I/006</t>
  </si>
  <si>
    <t>Energoefektivitātes paaugstināšana Daugavpils pilsētas pirmsskolas izglītības iestādē Nr.12 - Muzeja ielā 10</t>
  </si>
  <si>
    <t>Muzeja iela 10, Daugavpils, LV-5401</t>
  </si>
  <si>
    <t>4.2.2.0/19/I/002</t>
  </si>
  <si>
    <t>Ēkas Stacijas ielā 26, Valmierā energoefektivitātes paaugstināšana</t>
  </si>
  <si>
    <t>4.2.2.0/19/I/003</t>
  </si>
  <si>
    <t>Dienesta viesnīcas Ausekļa ielā energoefektivitātes paaugstināšana un pārbūve</t>
  </si>
  <si>
    <t>4.2.2.0/19/I/004</t>
  </si>
  <si>
    <t>Tautas nama vēsturiskās ēkas atjaunošana un energoefektivitātes paaugstināšana</t>
  </si>
  <si>
    <t>4.2.2.0/19/I/005</t>
  </si>
  <si>
    <t>Jūrmalas teātra ēkas energoefektivitātes paaugstināšana</t>
  </si>
  <si>
    <t>Muižas iela 7, Jūrmala, LV-2010</t>
  </si>
  <si>
    <t>4.2.2.0/20/I/006</t>
  </si>
  <si>
    <t>Energoefektivitātes paaugstināšana Daugavpils pilsētas pašvaldības ēkā, Vienības ielā 30 Daugavpilī</t>
  </si>
  <si>
    <t>Vienības iela 30, Daugavpils, LV-5401</t>
  </si>
  <si>
    <t>5.1.2.0/20/I/002</t>
  </si>
  <si>
    <t>Valsts nozīmes ūdensnotekas Iecava, ŪSIK kods 384:01, pik.13/70-197/90 atjaunošana Jelgavas pilsētā, Jelgavas novadā un Ozolnieku novadā</t>
  </si>
  <si>
    <t>5.1.2.0/20/I/003</t>
  </si>
  <si>
    <t>Valgundes 1. vasaras poldera sūkņu stacijas pārbūve Valgundes pagastā, Jelgavas novadā</t>
  </si>
  <si>
    <t>Valgundes pag., Jelgavas nov.</t>
  </si>
  <si>
    <t>5.1.2.0/20/I/004</t>
  </si>
  <si>
    <t>Dziļaunes poldera sūkņu stacijas pārbūve Bērzpils pagastā, Balvu novadā</t>
  </si>
  <si>
    <t>Bērzpils pag., Balvu nov.</t>
  </si>
  <si>
    <t>5.2.1.2/20/A/006</t>
  </si>
  <si>
    <t>Zaļo un dārza atkritumu kompostēšanas laukuma izveide Alūksnes novadā</t>
  </si>
  <si>
    <t>Iztekas, Alsviķu pag., Alūksnes nov., LV-4301</t>
  </si>
  <si>
    <t>Allažu iela, Sigulda, Siguldas nov.; Atbrīvotāju iela 34, Sigulda, Siguldas nov., LV-2150; Atbrīvotāju iela 50, Sigulda, Siguldas nov., LV-2150; Atbrīvotāju iela, Sigulda, Siguldas nov.; Dārza iela, Sigulda, Siguldas nov.; Doņu iela, Sigulda, Siguldas nov.; Eduarda Veidenbauma iela, Sigulda, Siguldas nov.; Jāņogu iela, Sigulda, Siguldas nov.; Kaijas iela, Sigulda, Siguldas nov.; Kalmju iela, Sigulda, Siguldas nov.; Krišjāņa Barona iela, Sigulda, Siguldas nov.; Lakstīgalas iela, Sigulda, Siguldas nov.; Mālkalnu iela, Sigulda, Siguldas nov.; Nītaures iela, Sigulda, Siguldas nov.; Pulkveža Brieža iela, Sigulda, Siguldas nov.; Reiņa Kaudzītes iela, Sigulda, Siguldas nov.; Strēlnieku iela, Sigulda, Siguldas nov.; Viršu iela, Sigulda, Siguldas nov.; Vizbuļu iela, Sigulda, Siguldas nov.</t>
  </si>
  <si>
    <t>5.5.1.0/19/I/004</t>
  </si>
  <si>
    <t>Daudzfunkcionāla dabas tūrisma centra pakalpojumu attīstība un meža parka labiekārtojuma pilnveide Ķemeros</t>
  </si>
  <si>
    <t>Emīla Dārziņa iela 28, Jūrmala, LV-2012; Tūristu iela 17, Jūrmala, LV-2012</t>
  </si>
  <si>
    <t>5.5.1.0/19/I/005</t>
  </si>
  <si>
    <t>Kultūras mantojuma saglabāšana un attīstība Jelgavas pilsētā</t>
  </si>
  <si>
    <t>Akadēmijas iela 1, Jelgava, LV-3001; Jāņa Asara iela 1, Jelgava, LV-3001; Vecpilsētas iela 2, Jelgava, LV-3001</t>
  </si>
  <si>
    <t>5.5.1.0/20/I/002</t>
  </si>
  <si>
    <t>Pilssalas ielas degradētās teritorijas sakārtošana</t>
  </si>
  <si>
    <t>Pilssalas iela 12, Jelgava, LV-3001; Pilssalas iela 5, Jelgava, LV-3001; Pilssalas iela 8, Jelgava, LV-3001; Pilssalas iela, Jelgava</t>
  </si>
  <si>
    <t>5.5.1.0/20/I/003</t>
  </si>
  <si>
    <t>Piekrasti raksturojošās dabas ainavas publiskās ārtelpas attīstības un pieejamības veicināšana kultūras un tūrisma pakalpojumu daudzveidošanai Liepājas centra pludmalē</t>
  </si>
  <si>
    <t>5.5.1.0/20/I/004</t>
  </si>
  <si>
    <t>Latviešu strēlnieku laukuma atjaunošana</t>
  </si>
  <si>
    <t>Latviešu strēlnieku laukums 1, Rīga, LV-1050; Latviešu strēlnieku laukums 3, Rīga, LV-1050</t>
  </si>
  <si>
    <t>5.6.2.0/19/I/012</t>
  </si>
  <si>
    <t>Daudzfunkcionāla dabas tūrisma centra jaunbūve un meža parka labiekārtojums Ķemeros</t>
  </si>
  <si>
    <t>Emīla Dārziņa iela 28, Jūrmala, LV-2012; Tūristu iela 17, Jūrmala, LV-2012; Tūristu iela 2B, Jūrmala, LV-2012</t>
  </si>
  <si>
    <t>5.6.2.0/19/I/018</t>
  </si>
  <si>
    <t>Pamatinfrastruktūras nodrošināšana uzņēmējdarbības veicināšanai, revitalizējot degradēto teritoriju Liepājā 4. kārta</t>
  </si>
  <si>
    <t>Ādu iela, Liepāja; Bāriņu iela, Liepāja; Dzirnavu iela, Liepāja; Friča Brīvzemnieka iela, Liepāja; Jūras iela, Liepāja; Kārļa Zāles laukums 1, Liepāja, LV-3401; Kārļa Zāles laukums 3, Liepāja, LV-3401; Kārļa Zāles laukums, Liepāja; Skolas iela, Liepāja; Stūrmaņu iela, Liepāja; Vecā ostmala 25, Liepāja, LV-3401; Vecā ostmala 26, Liepāja, LV-3401; Vecā ostmala 26A, Liepāja, LV-3401; Vecā ostmala 27, Liepāja, LV-3401; Vecā ostmala 28, Liepāja, LV-3401; Vecā ostmala 30, Liepāja, LV-3401; Vecā ostmala, Liepāja</t>
  </si>
  <si>
    <t>5.6.2.0/19/I/020</t>
  </si>
  <si>
    <t>Industriālās zonas, biznesa attīstības centra un uzņēmējdarbības infrastruktūras izveide Madonas novadā</t>
  </si>
  <si>
    <t>5.6.2.0/20/I/005</t>
  </si>
  <si>
    <t>Uzņēmējdarbības vides uzlabošana un investīciju piesaistes veicināšana Riebiņu novadā</t>
  </si>
  <si>
    <t>5.6.2.0/20/I/007</t>
  </si>
  <si>
    <t>Konkurētspējīgas uzņēmējdarbības vides nodrošināšana Austrumlatgales pierobežas novadu teritorijā</t>
  </si>
  <si>
    <t>5.6.2.0/20/I/012</t>
  </si>
  <si>
    <t>Industriālo teritoriju attīstība Valmierā - 2. kārta</t>
  </si>
  <si>
    <t>5.6.2.0/20/I/013</t>
  </si>
  <si>
    <t>Publiskās infrastruktūras attīstība Stendē rūpnieciskās teritorijas darbības nodrošināšanai</t>
  </si>
  <si>
    <t>Dumpīšu iela, Stende, Talsu nov.; Stacijas iela, Stende, Talsu nov.</t>
  </si>
  <si>
    <t>5.6.2.0/20/I/015</t>
  </si>
  <si>
    <t>Vides sakārtošana uzņēmējdarbības attīstībai Balvu novadā</t>
  </si>
  <si>
    <t>Partizānu iela 66, Balvi, Balvu nov., LV-4501</t>
  </si>
  <si>
    <t>5.6.2.0/20/I/016</t>
  </si>
  <si>
    <t>Degradētās teritorijas revitalizācija  un ražošanas zonas izveide Ludzas pilsētā</t>
  </si>
  <si>
    <t>Krāslavas iela 1, Ludza, Ludzas nov., LV-5701</t>
  </si>
  <si>
    <t>5.6.2.0/20/I/017</t>
  </si>
  <si>
    <t>Degradēto teritoriju revitalizācija Austrumu pierobežā</t>
  </si>
  <si>
    <t>5.6.2.0/20/I/018</t>
  </si>
  <si>
    <t>Cietokšņa noliktavu zonas rūpnieciskās teritorijas reģenerācijas veicināšana un pieejamības uzlabošana</t>
  </si>
  <si>
    <t>Motoru iela, Daugavpils</t>
  </si>
  <si>
    <t>Aspazijas bulvāris 5, Rīga, LV-1050; Hipokrāta iela 1, Rīga, LV-1079; Imantas 7. līnija 1, Rīga, LV-1083; Jelgavas iela 1, Rīga, LV-1004; Jelgavas iela 3, Rīga, LV-1004; Pilsoņu iela 13 k-10, Rīga, LV-1002; Raiņa bulvāris 19, Rīga, LV-1050; Vidus prospekts 38, Jūrmala, LV-2010</t>
  </si>
  <si>
    <t>Limbažu Valsts ģimnāzijas mācību vides uzlabošana</t>
  </si>
  <si>
    <t>8.1.2.0/19/I/002</t>
  </si>
  <si>
    <t>Valmieras Valsts ģimnāzijas mācību vides uzlabošana un dienesta viesnīcas Ausekļa ielā pārbūve</t>
  </si>
  <si>
    <t>8.1.2.0/19/I/003</t>
  </si>
  <si>
    <t>Liepājas izglītības iestāžu mācību vides uzlabošana</t>
  </si>
  <si>
    <t>Celmu iela 6, Liepāja, LV-3405; Dunikas iela 9/11, Liepāja, LV-3407; Oskara Kalpaka iela 96, Liepāja, LV-3405</t>
  </si>
  <si>
    <t>Kuldīgas Tehnoloģiju un tūrisma tehnikuma modernizēšana specifiskā atbalsta mērķa 8.1.3. “Palielināt modernizēto profesionālās izglītības iestāžu skaitu” ietvaros</t>
  </si>
  <si>
    <t>Latvijas Universitātes inovatīvas, pētniecībā balstītas studiju virziena "Izglītība un pedagoģija" studiju programmas</t>
  </si>
  <si>
    <t>9.2.2.3/20/A/001</t>
  </si>
  <si>
    <t>Sociālās rehabilitācijas programma bērniem ar smagiem FT un to ģimenēm</t>
  </si>
  <si>
    <t>9.2.2.3/20/A/003</t>
  </si>
  <si>
    <t>Sabiedrībā balstīti sociālie pakalpojumi bērniem ar funkcionāliem traucējumiem Līvānu novadā</t>
  </si>
  <si>
    <t>9.2.2.3/20/A/009</t>
  </si>
  <si>
    <t>Projekta nosaukums: “Bērnu ar autismu un citiem funkcionāliem traucējumiem sociālās adaptācijas veicināšana”</t>
  </si>
  <si>
    <t>"Autisma centrs"</t>
  </si>
  <si>
    <t>9.2.2.3/20/A/011</t>
  </si>
  <si>
    <t>Daudzdisciplināri rehabilitācijas pakalpojumi bērniem ar īpašām vajadzībām un viņu likumiskajiem pārstāvjiem</t>
  </si>
  <si>
    <t>BALTIC NUTRITION AND HEALTH FEDERATION</t>
  </si>
  <si>
    <t>9.2.2.3/20/A/017</t>
  </si>
  <si>
    <t>Bērnu ar funkcionāliem traucējumiem un to
likumisko pārstāvju un audžuģimeņu sociālās
rehabilitācijas programma "Brīvbrīdis"</t>
  </si>
  <si>
    <t>9.2.2.3/20/A/019</t>
  </si>
  <si>
    <t>Baltijas Sociālais Palīdzības fonds -Sociālā rehabilitācija bērniem ar funkcionāliem traucējumiem</t>
  </si>
  <si>
    <t>Lāčplēša iela 27, Rīga, LV-1011</t>
  </si>
  <si>
    <t>"Baltijas Sociālais Palīdzības fonds"</t>
  </si>
  <si>
    <t>9.2.2.3/20/A/020</t>
  </si>
  <si>
    <t>Sabiedrībā balstīti pakalpojumi bērniem ar funkcionāliem traucējumiem Madonas reģionā 2</t>
  </si>
  <si>
    <t>9.2.2.3/20/A/022</t>
  </si>
  <si>
    <t>"POGA- vieta, kur bērnus un vecākus saprot un mīl- II"</t>
  </si>
  <si>
    <t>9.2.2.3/20/A/025</t>
  </si>
  <si>
    <t>Sabiedrībā balstītu pakalpojumu attīstība bērnu ar funkcionāliem traucējumiem izaugsmei Siguldas novadā.</t>
  </si>
  <si>
    <t>Rīgas iela 1, Sigulda, Siguldas nov., LV-2150</t>
  </si>
  <si>
    <t>Biedrība "Cerību spārni"</t>
  </si>
  <si>
    <t>9.2.2.3/20/A/026</t>
  </si>
  <si>
    <t>Sociālie pakalpojumi bērniem ar funkcionāliem
traucējumiem Rīgā</t>
  </si>
  <si>
    <t>Ojāra Vācieša iela 6 k-1, Rīga, LV-1004</t>
  </si>
  <si>
    <t>9.2.2.3/20/A/027</t>
  </si>
  <si>
    <t>Sabiedrībā balstītu sociālo pakalpojumu sniegšana bērniem ar kustību traucējumiem un to ģimenēm II</t>
  </si>
  <si>
    <t>9.2.2.3/20/A/030</t>
  </si>
  <si>
    <t>Holistisks un multidisciplinārs atbalsts bērniem ar funkcionāliem traucējumiem un viņu ģimenes locekļiem</t>
  </si>
  <si>
    <t>"BĒRNU SLIMNĪCAS FONDS"</t>
  </si>
  <si>
    <t>Veselības veicināšanas un slimību profilakses pasākumi Olaines novada iedzīvotājiem no 2017.- 2023. gadam</t>
  </si>
  <si>
    <t>Veselības veicināšana un slimību profilakse Ķekavas novadā</t>
  </si>
  <si>
    <t>Cimzes iela 2, Valka, Valkas nov., LV-4701; Rūjienas iela 3E, Valka, Valkas nov., LV-4701; Tālavas iela 33, Valka, Valkas nov., LV-4701</t>
  </si>
  <si>
    <t>Suntažu iela 2, Ogre, Ogres nov., LV-5001; Upes prospekts 16, Ogre, Ogres nov., LV-5001</t>
  </si>
  <si>
    <t>Reiņu meža iela 12 - 44, Liepāja, LV-3407; Salmu iela 53, Liepāja, LV-3411; Teodora Breikša iela 16/20, Liepāja, LV-3401; Viršu iela 9/11, Liepāja, LV-3402</t>
  </si>
  <si>
    <t>Doktorāts, Tirza, Tirzas pag., Gulbenes nov., LV-4424; Dzirnavu iela 7A, Gulbene, Gulbenes nov., LV-4401; Stāķi 11, Stāķi, Stradu pag., Gulbenes nov., LV-4417</t>
  </si>
  <si>
    <t>9.3.2.0/20/A/013</t>
  </si>
  <si>
    <t>Projekta nosaukums: Primārās veselības aprūpes infrastruktūras un tehniskā nodrošinājuma uzlabošana A. Miķelsones ģimenes ārsta un arodveselības un arodslimību ārsta prakse</t>
  </si>
  <si>
    <t>Zeiferta iela 12, Olaine, Olaines nov., LV-2114</t>
  </si>
  <si>
    <t>A.Miķelsones ģimenes ārsta un arodveselības un arodslimību ārsta prakse</t>
  </si>
  <si>
    <t>9.3.2.0/20/A/027</t>
  </si>
  <si>
    <t>Raita Gulbja ģimenes ārsta prakses modernizācija</t>
  </si>
  <si>
    <t>Talsu šoseja 39, Jūrmala, LV-2016</t>
  </si>
  <si>
    <t>Raita Gulbja ģimenes ārsta prakse</t>
  </si>
  <si>
    <t>9.3.2.0/20/A/032</t>
  </si>
  <si>
    <t>SIA "Ģimenes ārsta prakses " modernizācija</t>
  </si>
  <si>
    <t>Sabiedrība ar ierobežotu atbildību "ĢIMENES ĀRSTA PRAKSE"</t>
  </si>
  <si>
    <t>9.3.2.0/20/A/035</t>
  </si>
  <si>
    <t>Primārās veselības aprūpes infrastruktūras un tehniskā nodrošinājuma uzlabošana Ilonas Čaupjonokas ģimenes ārsta praksē.</t>
  </si>
  <si>
    <t>Ilonas Čaupjonokas ģimenes ārsta prakse</t>
  </si>
  <si>
    <t>9.3.2.0/20/A/042</t>
  </si>
  <si>
    <t>Primārās veselības aprūpes tehniskā nodrošinājuma uzlabošana SIA "Rīgas 1.slimnīca" ģimenes ārstu praksēs</t>
  </si>
  <si>
    <t>SIA "Rīgas 1. slimnīca"</t>
  </si>
  <si>
    <t>9.3.2.0/20/A/045</t>
  </si>
  <si>
    <t>Primārās veselības aprūpes infrastruktūras un tehniskā nodrošinājuma  uzlabošana SIA “VESELĪBAS CENTRS “BIĶERNIEKI”” ģimenes ārstu praksēs.</t>
  </si>
  <si>
    <t>Lielvārdes iela 68 k-1, Rīga, LV-1006</t>
  </si>
  <si>
    <t>SIA "VESELĪBAS CENTRS "BIĶERNIEKI""</t>
  </si>
  <si>
    <t>9.3.2.0/20/A/050</t>
  </si>
  <si>
    <t>"Aprūpes infrastruktūras un tehniskā nodrošinājuma uzlabošana Nīcas ambulancē praktizējošām ģimenes ārsta praksēm"</t>
  </si>
  <si>
    <t>9.3.2.0/20/A/073</t>
  </si>
  <si>
    <t>Primārās veselības materiāltehniskā nodrošinājuma uzlabošana R.Pomeres ģimenes ārsta praksē.</t>
  </si>
  <si>
    <t>Jaunatnes iela 1, Ozoli, Liezēres pag., Madonas nov., LV-4884</t>
  </si>
  <si>
    <t>Sabiedrība ar ierobežotu atbildību "Sanare PR"</t>
  </si>
  <si>
    <t>9.3.2.0/20/A/098</t>
  </si>
  <si>
    <t>Edītes Krūmiņas ģimenes ārsta prakses modernizācija</t>
  </si>
  <si>
    <t>Zolitūdes iela 34, Rīga, LV-1029</t>
  </si>
  <si>
    <t>Sabiedrība ar ierobežotu atbildību Edītes Krūmiņas ģimenes ārsta prakse</t>
  </si>
  <si>
    <t>9.3.2.0/20/A/101</t>
  </si>
  <si>
    <t>Primārās aprūpes centra attīstīšana Jelgavas pašvaldībā</t>
  </si>
  <si>
    <t>Cecīļu iela 12, Ieriķi, Drabešu pag., Cēsu nov., LV-4139; Dzērbenes iela 27, Rīga, LV-1006</t>
  </si>
  <si>
    <t>Aizkraukles iela 21, Rīga, LV-1006; Izstādes iela 2, Priekuļi, Priekuļu pag., Cēsu nov., LV-4126; Lidlauks, Priekuļu pag., Cēsu nov., LV-4126</t>
  </si>
  <si>
    <t>Ķīpsalas iela 6A, Rīga, LV-1048; Ozoliņu iela 8, Siguļi, Carnikavas pag., Ādažu nov., LV-2163</t>
  </si>
  <si>
    <t>Lidostas parks, Mārupes pag., Mārupes nov., LV-2167; Rātsupītes iela 1 k-1, Rīga, LV-1067</t>
  </si>
  <si>
    <t>Ganību dambis 53, Rīga, LV-1005; Jelgavas iela 3, Rīga, LV-1004</t>
  </si>
  <si>
    <t>Aizkraukles iela 21, Rīga, LV-1006; Ķengaraga iela 8, Rīga, LV-1063; Ventspils Augsto tehnoloģiju parks 2, Ventspils, LV-3602; Ziedleju iela 1, Mārupe, Mārupes pag., Mārupes nov., LV-2167</t>
  </si>
  <si>
    <t>SIA "DATI Group"</t>
  </si>
  <si>
    <t>Lidlauks, Priekuļu pag., Cēsu nov., LV-4126; Rīgas iela 111, Salaspils, Salaspils nov., LV-2169</t>
  </si>
  <si>
    <t>Druvas iela 4B, Ogre, Ogres nov., LV-5001; Lielā iela 2, Jelgava, LV-3001; Šmerļa iela 3, Rīga, LV-1006</t>
  </si>
  <si>
    <t>Andreja Pormaļa iela 125, Jēkabpils, Jēkabpils nov., LV-5201; Hipokrāta iela 4, Rīga, LV-1079; Rātsupītes iela 1 k-1, Rīga, LV-1067</t>
  </si>
  <si>
    <t>Jelgavas iela 1, Rīga, LV-1004; Rātsupītes iela 7 k-3, Rīga, LV-1067; Vibsteri, Remtes pag., Saldus nov., LV-3871</t>
  </si>
  <si>
    <t>Celtniecības iela 8A, Līvāni, Līvānu nov., LV-5316; Ķengaraga iela 8, Rīga, LV-1063</t>
  </si>
  <si>
    <t>Ventspils Augsto tehnoloģiju parks 2, Ventspils, LV-3602; Ziedleju iela 1, Mārupe, Mārupes pag., Mārupes nov., LV-2167</t>
  </si>
  <si>
    <t>Izstādes iela 2, Priekuļi, Priekuļu pag., Cēsu nov., LV-4126; Lidlauks, Priekuļu pag., Cēsu nov., LV-4126; Podraga iela 2, Rīga, LV-1007</t>
  </si>
  <si>
    <t>Izstādes iela 2, Priekuļi, Priekuļu pag., Cēsu nov., LV-4126; Lidlauks, Priekuļu pag., Cēsu nov., LV-4126</t>
  </si>
  <si>
    <t>Rīgas iela 111, Salaspils, Salaspils nov., LV-2169; Sabiles iela 2, Kandava, Tukuma nov., LV-3120</t>
  </si>
  <si>
    <t>Institūta iela 36 - 17, Ulbroka, Stopiņu pag., Ropažu nov., LV-2130; Jelgavas iela 1, Rīga, LV-1004</t>
  </si>
  <si>
    <t>Robotic Solutions - patiesa autonomija iekštelpu autonomiem robotiem</t>
  </si>
  <si>
    <t>Dzērbenes iela 27, Rīga, LV-1006; Līvzemes iela 30, Salaspils, Salaspils nov., LV-2169</t>
  </si>
  <si>
    <t>1.1.1.1/20/A/009</t>
  </si>
  <si>
    <t>Garķēžu acilkarnitīni kardiovaskulārajās saslimšanās: jauni zāļu mērķi un diagnostiskās iespējas</t>
  </si>
  <si>
    <t>1.1.1.1/20/A/016</t>
  </si>
  <si>
    <t>Darbojošu objektu tipveida konstrukcijas tehniskā stāvokļa monitoringa sistēmas prototips, objekta tehniskā stāvokļa novērtēšanai to ekspluatācijas laikā.</t>
  </si>
  <si>
    <t>Ķīpsalas iela 6B, Rīga, LV-1048; Ziemeļu iela 24, Lidosta "Rīga", Mārupes pag., Mārupes nov., LV-1053</t>
  </si>
  <si>
    <t>1.1.1.1/20/A/021</t>
  </si>
  <si>
    <t>Lielo datu vadīta Termodinamisko procesu monitoringa un pārvaldības risinājuma izstrāde datu centra gaisa dzesēšanas sistēmu Energopatēriņa samazināšanai un Optimālas darbības nodrošināšanai (bigTEO)</t>
  </si>
  <si>
    <t>1.1.1.1/20/A/027</t>
  </si>
  <si>
    <t>Koksnes biorafinēšanas procesa inovatīva pilnveide veicot atlikumu konversiju nanoporainos oglekļa materiālos (BiReMa)</t>
  </si>
  <si>
    <t>1.1.1.1/20/A/028</t>
  </si>
  <si>
    <t>Jaunu sensoru izstrāde un to pielietojumu izpēte satiksmes un gājēju plūsmas datu iegūšanai viedo pilsētu apgaismojuma un citu pilsētvides plānošanas risinājumu uzlabošanai</t>
  </si>
  <si>
    <t>Pulka iela 3, Rīga, LV-1007</t>
  </si>
  <si>
    <t>SIA "Citintelly"</t>
  </si>
  <si>
    <t>1.1.1.1/20/A/035</t>
  </si>
  <si>
    <t>Hibrīda-sensora izelpas analīze kolorektālā vēža skrīningam (HYCOR)</t>
  </si>
  <si>
    <t>Gaiļezera iela 1, Rīga, LV-1079; Slimnīcas iela 25, Liepāja, LV-3414</t>
  </si>
  <si>
    <t>1.1.1.1/20/A/038</t>
  </si>
  <si>
    <t>Jaunas profilaktiskas acu muskulatūras vingrināšanas un nostiprināšanas ierīces EYE ROLL un tās pielietojamības metodoloģijas izstrāde un izpēte</t>
  </si>
  <si>
    <t>Jelgavas iela 3, Rīga, LV-1004; Lomonosova iela 1 k-6, Rīga, LV-1019; Rūmenes iela 41, Kandava, Tukuma nov., LV-3120</t>
  </si>
  <si>
    <t>Sabiedrība ar ierobežotu atbildību "Eye roll"</t>
  </si>
  <si>
    <t>1.1.1.1/20/A/041</t>
  </si>
  <si>
    <t>Tehnoloģiju izstrāde notekūdens dūņu pārstrādei sekundārās izejvielās</t>
  </si>
  <si>
    <t>Paula Valdena iela 1, Rīga, LV-1048; Rūpnīcu iela 3, Olaine, Olaines nov., LV-2114</t>
  </si>
  <si>
    <t>1.1.1.1/20/A/045</t>
  </si>
  <si>
    <t>Mikrofluīdikas iekārtas izstrāde prostatas vēža sekretēto ekstracelulāro vezikulu kvantificēšanai un to RNS satura analīzei (PROCEX)</t>
  </si>
  <si>
    <t>Ķengaraga iela 8, Rīga, LV-1063; Rātsupītes iela 1 k-1, Rīga, LV-1067</t>
  </si>
  <si>
    <t>1.1.1.1/20/A/047</t>
  </si>
  <si>
    <t>DECIDE – Dinamiskās informētās piekrišanas sistēmas izveide biobankas un sabiedrības zinātnisko aktivitāšu datu pārvaldībai, kvalitātes kontrolei un integrācijai</t>
  </si>
  <si>
    <t>Elijas iela 17, Rīga, LV-1050; Rātsupītes iela 1 k-1, Rīga, LV-1067</t>
  </si>
  <si>
    <t>1.1.1.1/20/A/048</t>
  </si>
  <si>
    <t>Konservatīva borēliju proteīna kā vakcīnas mērķu pielietojums</t>
  </si>
  <si>
    <t>Dzērbenes iela 27, Rīga, LV-1006; Rātsupītes iela 1 k-1, Rīga, LV-1067</t>
  </si>
  <si>
    <t>1.1.1.1/20/A/060</t>
  </si>
  <si>
    <t>Funkcionālas tintes drukāšana bezvadu enerģijas sistēmām</t>
  </si>
  <si>
    <t>Ķengaraga iela 8, Rīga, LV-1063; Šmerļa iela 3, Rīga, LV-1006</t>
  </si>
  <si>
    <t>1.1.1.1/20/A/063</t>
  </si>
  <si>
    <t>Attālināti strādājošo IT sistēmu lietotāju efektivitātes un uzvedības analīze izmantojot AI/ML</t>
  </si>
  <si>
    <t>Tallinas iela 51A - 1, Rīga, LV-1012</t>
  </si>
  <si>
    <t>1.1.1.1/20/A/068</t>
  </si>
  <si>
    <t>Elektrovilciena elektroaprīkojuma komplekta izstrāde ar uzlabotām īpašībām</t>
  </si>
  <si>
    <t>1.1.1.1/20/A/070</t>
  </si>
  <si>
    <t>Nākamās paaudzes tehnoloģijas izstrāde augstas tīrības kristālu audzēšanā, izmantojot MHD pseido levitāciju</t>
  </si>
  <si>
    <t>Andreja iela 7/9, Ventspils, LV-3601; Šķūņu iela 4, Rīga, LV-1050; Šmerļa iela 3, Rīga, LV-1006</t>
  </si>
  <si>
    <t>1.1.1.1/20/A/071</t>
  </si>
  <si>
    <t>Augstas īpatnējās virsmas bērza tāss betulīna daļiņu iegūšanas, ražošanas un pielietojuma izpēte dispersās sistēmās</t>
  </si>
  <si>
    <t>Dzērbenes iela 27, Rīga, LV-1006; Pāvila iela 22, Cēsis, Cēsu nov., LV-4101</t>
  </si>
  <si>
    <t>1.1.1.1/20/A/072</t>
  </si>
  <si>
    <t>Reto ādas slimību efektīvas identifikācijas un multimodālas diagnostikas sistēma</t>
  </si>
  <si>
    <t>Jelgavas iela 3, Rīga, LV-1004; Kronvalda bulvāris 4, Rīga, LV-1010; Sētas iela 1, Rīga, LV-1048</t>
  </si>
  <si>
    <t>1.1.1.1/20/A/075</t>
  </si>
  <si>
    <t>CdZnTe gamma-starojuma detektoru spektrometrisku un ekspluatācijas īpašību uzlabošanas metožu izpete un attīstība uz kvazi-pussfērisko detektoru, kas izmanto gamma-starojuma spektrometriskajiem mērījumiem dažādās komerciāli pieiejamās iekārtās, piemēra.</t>
  </si>
  <si>
    <t>Gustava Zemgala gatve 71A, Rīga, LV-1039</t>
  </si>
  <si>
    <t>Zinātniskā ražošanas firma "RITEC" , SIA</t>
  </si>
  <si>
    <t>1.1.1.1/20/A/076</t>
  </si>
  <si>
    <t>Tehnoloģija notikumu plūsmas augstas precizitātes laika-amplitūdas analīzei</t>
  </si>
  <si>
    <t>Andrejostas iela 17, Rīga, LV-1045; Dzērbenes iela 14, Rīga, LV-1006; Kandavas iela 2, Rīga, LV-1083</t>
  </si>
  <si>
    <t>1.1.1.1/20/A/079</t>
  </si>
  <si>
    <t>Siltumcilpu un siltumcauruļu izstrāde un izpēte apgaismošanas ierīču funkcionālo un ekspluatācijas iespēju uzlabošanai.</t>
  </si>
  <si>
    <t>Āzenes iela 12 k-1, Rīga, LV-1048; Pulka iela 3, Rīga, LV-1007</t>
  </si>
  <si>
    <t>1.1.1.1/20/A/095</t>
  </si>
  <si>
    <t>Sakņu trupes ierobežošana, izmantojot Latvijas izcelsmes sēņu izolātus</t>
  </si>
  <si>
    <t>1.1.1.1/20/A/096</t>
  </si>
  <si>
    <t>Ēterisko eļļu destilācijas atlikumi kā potenciālā izejviela ilgtspējīgiem augu izcelsmes produktiem ar  repelentu iedarbību</t>
  </si>
  <si>
    <t>1.1.1.1/20/A/098</t>
  </si>
  <si>
    <t>Bio-bāzētu siltumizolācijas putu polimēra izstrāde</t>
  </si>
  <si>
    <t>Brīvības iela 103, Liepāja, LV-3401</t>
  </si>
  <si>
    <t>SIA NEDEX</t>
  </si>
  <si>
    <t>1.1.1.1/20/A/104</t>
  </si>
  <si>
    <t>Daudzkanālu pikosekundes precizitātes laika zīmoga sistēma ar amplitūdas mērījumiem satelīta lāzerlokācijai ar vairākiem impulsu emisijas avotiem</t>
  </si>
  <si>
    <t>Āzenes iela 12, Rīga, LV-1048</t>
  </si>
  <si>
    <t>Sabiedrība ar ierobežotu atbildību "Eventech"</t>
  </si>
  <si>
    <t>1.1.1.1/20/A/106</t>
  </si>
  <si>
    <t>Kvantu kriptogrāfijas iekārtu un programmatūras risinājumu pielietojumi Latvijas skaitļošanas resursu infrastruktūrā</t>
  </si>
  <si>
    <t>Raiņa bulvāris 29 - 1, Rīga, LV-1050</t>
  </si>
  <si>
    <t>1.1.1.1/20/A/109</t>
  </si>
  <si>
    <t>Planāra lauka emisijas mikrotriodes struktūra</t>
  </si>
  <si>
    <t>Jelgavas iela 1, Rīga, LV-1004; Paula Valdena iela 1, Rīga, LV-1048; Ropažu iela 140, Rīga, LV-1006</t>
  </si>
  <si>
    <t>1.1.1.1/20/A/110</t>
  </si>
  <si>
    <t>Sintēzes gāzes ražošanas  metodes izstrāde inovatīvai metanola ieguvei ar kompaktiekārtām, izmantojot  tehnoloģisko procesu matemātisko modelēšanu</t>
  </si>
  <si>
    <t>Brīvības gatve 369 k-2, Rīga, LV-1024; Jelgavas iela 3, Rīga, LV-1004</t>
  </si>
  <si>
    <t>1.1.1.1/20/A/113</t>
  </si>
  <si>
    <t>Ekoloģisku un bionoārdāmu materiālu izveide no dabīgām šķiedrām ar funkcionālām biopolimēru piedevām</t>
  </si>
  <si>
    <t>Dzērbenes iela 27, Rīga, LV-1006; Mūrmuižas iela 11A, Valmiera, Valmieras nov., LV-4201</t>
  </si>
  <si>
    <t>1.1.1.1/20/A/116</t>
  </si>
  <si>
    <t>Elektrisko transportlīdzekļu vilces integrēto piedziņu ar iebūvētiem dzinējiem, spēka elektronikas pārveidotājiem, enerģijas avotiem un siltuma kontūriem vieda termiskā pārvaldība</t>
  </si>
  <si>
    <t>Āzenes iela 12 k-1, Rīga, LV-1048; Ganību dambis 53, Rīga, LV-1005; Pulka iela 3, Rīga, LV-1007</t>
  </si>
  <si>
    <t>1.1.1.1/20/A/124</t>
  </si>
  <si>
    <t>Zāļu pakošana pacientu cilmes šūnu sekretētās vezikulās un testēšana personalizētā plaušu vēža uz čipa platformā</t>
  </si>
  <si>
    <t>1.1.1.1/20/A/126</t>
  </si>
  <si>
    <t>Integrētas Latvijas populācijas genoma variāciju datubāzes izveidošana un tā pielietošana individualizēta metabolo slimību ģenētiskā riska noteikšanai.</t>
  </si>
  <si>
    <t>1.1.1.1/20/A/137</t>
  </si>
  <si>
    <t>Ar genoma mēroga stehiometrisko modelēšanu sasaistīta bioreaktora vadības sistēma (GenCon)</t>
  </si>
  <si>
    <t>1.1.1.1/20/A/138</t>
  </si>
  <si>
    <t>Mehanoluminiscentu plāno kārtiņu izpēte mehānisko spriegumu sensora izstrādei</t>
  </si>
  <si>
    <t>Krustpils iela 17, Rīga, LV-1073; Ķengaraga iela 8, Rīga, LV-1063</t>
  </si>
  <si>
    <t>1.1.1.1/20/A/139</t>
  </si>
  <si>
    <t>Ilgtspējīgas tehnoloģijas attīstība elektronikas lūžņu pārstrādei dārgmetālu un krāsaino metālu atgūšanai</t>
  </si>
  <si>
    <t>Ķengaraga iela 8, Rīga, LV-1063; Miera iela 32, Salaspils, Salaspils nov., LV-2169; Paula Valdena iela 3, Rīga, LV-1048</t>
  </si>
  <si>
    <t>1.1.1.1/20/A/144</t>
  </si>
  <si>
    <t>Nanostrukturēto termoelektrisku materiālu izstrāde un to pielietojums siltumizolācijas paneļos ēku energoefektivitātes palielināšanai</t>
  </si>
  <si>
    <t>1.1.1.1/20/A/151</t>
  </si>
  <si>
    <t>Miniatūra nākošās paaudzes multifokāla attēla avota moduļa izstrāde izmantošanai ierīcēs ar acij tuvu novietotu displeju</t>
  </si>
  <si>
    <t>1.1.1.1/20/A/155</t>
  </si>
  <si>
    <t>Jaunu un inovatīvu kompozītmateriālu izstrāde ar uzlabotām sorbcijas īpašībām no Latvijas Republikā pieejamiem atjaunojamiem bioloģiskiem dabas resursiem komerciālām gaisa attīrīšanas filtrēšanas sistēmām</t>
  </si>
  <si>
    <t>Jelgavas iela 1, Rīga, LV-1004; Rūpnīcu iela 4, Olaine, Olaines nov., LV-2114</t>
  </si>
  <si>
    <t>1.1.1.1/20/A/169</t>
  </si>
  <si>
    <t>Eiropas Zaļā kursa noteikto vidi saudzējošo tehnoloģisko risinājumu izstrāde un ieviešana dārzkopībā Latvijā (GreenHort)</t>
  </si>
  <si>
    <t>Atvases, Ķekavas pag., Ķekavas nov., LV-2123; Brīvības iela 40 - 12, Rīga, LV-1050; Puteņi, Lielvārdes pag., Ogres nov., LV-5070; Tauriņi, Dzintars, Pūres pag., Tukuma nov., LV-3124</t>
  </si>
  <si>
    <t>1.1.1.1/20/A/185</t>
  </si>
  <si>
    <t>Ūdeņraža hidrauliskās kompresijas tehnoloģijas izstrāde ūdeņraža degvielas uzpildes stacijām (H2-Compression)</t>
  </si>
  <si>
    <t>Ganību dambis 53, Rīga, LV-1005; Inženieru iela 101, Ventspils, LV-3601; Krīvu iela 11, Rīga, LV-1006</t>
  </si>
  <si>
    <t>1.1.1.1/20/A/186</t>
  </si>
  <si>
    <t>Gustava Zemgala gatve 64 - 5, Rīga, LV-1039</t>
  </si>
  <si>
    <t>1.1.1.1/20/A/188</t>
  </si>
  <si>
    <t>Aviācijas nozares vajadzību risināšana, integrējot 3D industriālās printēšanas risinājumus esošajās piegāžu ķēdēs</t>
  </si>
  <si>
    <t>Akadēmijas iela 11, Jelgava, LV-3001; Akadēmijas iela 19, Jelgava, LV-3001; Dižzemes, Dižstende, Lībagu pag., Talsu nov., LV-3258; Dobeles iela 41, Jelgava, LV-3001; Graudu iela 1, Ceriņi, Krimūnu pag., Dobeles nov., LV-3701; Jāņa Čakstes bulvāris 5, Jelgava, LV-3001; Kristapa Helmaņa iela 8, Jelgava, LV-3004; Lielā iela 2, Jelgava, LV-3001; Paula Lejiņa iela 2, Jelgava, LV-3004; Raunas iela 3, Priekuļi, Priekuļu pag., Cēsu nov., LV-4126; Rīgas iela 22, Jelgava, LV-3004; Strazdu iela 1, Jelgava, LV-3004; Struktoru iela 14, Rīga, LV-1039; Upīša dārzs 5, Krimūnu pag., Dobeles nov., LV-3701; Zinātnes iela 2, Priekuļi, Priekuļu pag., Cēsu nov., LV-4126</t>
  </si>
  <si>
    <t>Cēsu iela 4, Valmiera, Valmieras nov., LV-4201</t>
  </si>
  <si>
    <t>Atbrīvošanas aleja 115, Rēzekne, LV-4601; Cēsu iela, Valmiera, Valmieras nov.; Inženieru iela 101, Ventspils, LV-3601; Lielā iela 14, Liepāja, LV-3401; Lielā iela 2, Jelgava, LV-3001; Raiņa bulvāris 19, Rīga, LV-1050; Rīgas iela 111, Salaspils, Salaspils nov., LV-2169</t>
  </si>
  <si>
    <t>Granīta iela 26, Rumbula, Stopiņu pag., Ropažu nov., LV-1057; Katlakalna iela 4B, Rīga, LV-1073</t>
  </si>
  <si>
    <t>Ventspils Augsto tehnoloģiju parks 1A, Ventspils, LV-3602; Zemzaru iela 3, Mārupe, Mārupes pag., Mārupes nov., LV-2167</t>
  </si>
  <si>
    <t>Dravnieku iela 16, Lielvārde, Ogres nov., LV-5070</t>
  </si>
  <si>
    <t>Lauči, Iecava, Bauskas nov., LV-3913</t>
  </si>
  <si>
    <t>Rubeņu ceļš 58, Raubēni, Cenu pag., Jelgavas nov., LV-3002</t>
  </si>
  <si>
    <t>Tehniskā palīdzība integrētu teritoriālo investīciju projektu iesniegumu atlases nodrošināšanai Jēkabpils novada pašvaldībā 2019.-2021.gadā</t>
  </si>
  <si>
    <t>Brīvības iela 120, Jēkabpils, Jēkabpils nov., LV-5201</t>
  </si>
  <si>
    <t>Valmieras novada pašvaldība</t>
  </si>
  <si>
    <t>Daugavpils pilsētas pašvaldība</t>
  </si>
  <si>
    <t>2.2.1.1/20/I/003</t>
  </si>
  <si>
    <t>Zemkopības ministrijas un tās padotībā esošo iestāžu informācijas un komunikācijas tehnoloģiju attīstība 2. kārta</t>
  </si>
  <si>
    <t>2.2.1.1/21/I/001</t>
  </si>
  <si>
    <t>Datu izplatīšanas un pārvaldības platforma (DAGR)</t>
  </si>
  <si>
    <t>2.2.1.1/21/I/002</t>
  </si>
  <si>
    <t>Atvieglojumu vienotās informācijas sistēmas un latvija.lv atvēršana komersantiem un valsts un pašvaldības vienoto klientu apkalpošanas centru attīstība</t>
  </si>
  <si>
    <t>3.1.1.3/20/A/004</t>
  </si>
  <si>
    <t>Sabiedrības ar ierobežotu atbildību “A-birojs” akciju emisija NASDAQ First North tirdzniecības vietā</t>
  </si>
  <si>
    <t>Sabiedrība ar ierobežotu atbildību "A-birojs"</t>
  </si>
  <si>
    <t>3.1.1.3/21/A/003</t>
  </si>
  <si>
    <t>AS “APF Holdings” vērtspapīru iekļaušana tirdzniecībai NASDAQ First North Alternatīvajā tirgū.</t>
  </si>
  <si>
    <t>AS "APF Holdings"</t>
  </si>
  <si>
    <t>Mārupes pag., Mārupes nov.</t>
  </si>
  <si>
    <t>Sēļu iela 32, Mārupe, Mārupes pag., Mārupes nov., LV-2167</t>
  </si>
  <si>
    <t>Lūsēni, Stībrinīki, Mežvidu pag., Ludzas nov., LV-5725</t>
  </si>
  <si>
    <t>3.1.1.5/19/A/030</t>
  </si>
  <si>
    <t>Ražošanas telpu pārbūve kokapstrādes ražotnē Liepājā.</t>
  </si>
  <si>
    <t>Strazdu iela 7, Liepāja, LV-3405</t>
  </si>
  <si>
    <t>SIA "AB Galdnieks"</t>
  </si>
  <si>
    <t>3.1.1.5/19/A/031</t>
  </si>
  <si>
    <t>Ražošanas telpu un infrastruktūras izveide Kurzemes reģionā, Liepājā</t>
  </si>
  <si>
    <t>Meldru iela 8, Liepāja, LV-3401</t>
  </si>
  <si>
    <t>SIA "ICS Property"</t>
  </si>
  <si>
    <t>Langervaldes iela 2A, Raubēni, Cenu pag., Jelgavas nov., LV-3043</t>
  </si>
  <si>
    <t>Galdusalas 1, Jaunlaicenes pag., Alūksnes nov., LV-4336; Jaunās Galdusalas, Jaunlaicenes pag., Alūksnes nov., LV-4336</t>
  </si>
  <si>
    <t>3.1.1.5/19/A/052</t>
  </si>
  <si>
    <t>Jaunas ražošanas ēkas būvniecība SIA “VIZULO”  LED gaismekļu ražošanas jaudu un eksporta apjomu kāpināšanai</t>
  </si>
  <si>
    <t>Lielā iela 30, Ieriķi, Drabešu pag., Cēsu nov., LV-4139</t>
  </si>
  <si>
    <t>Cecīļu iela, Ieriķi, Drabešu pag., Cēsu nov.; Kumadas iela, Ieriķi, Drabešu pag., Cēsu nov.; Lielā iela, Ieriķi, Drabešu pag., Cēsu nov.</t>
  </si>
  <si>
    <t>Cēsu novada Amatas apvienības pārvalde</t>
  </si>
  <si>
    <t>Ādažu novada pašvaldība</t>
  </si>
  <si>
    <t>Lauktehnikas iela, Grobiņa, Dienvidkurzemes nov.; Lidostas iela, Cimdenieki, Grobiņas pag., Dienvidkurzemes nov.; Lielā iela, Grobiņa, Dienvidkurzemes nov.; Liepu iela, Robežnieki, Grobiņas pag., Dienvidkurzemes nov.; M. Namiķa iela, Grobiņa, Dienvidkurzemes nov.; Zirgu iela, Grobiņa, Dienvidkurzemes nov.</t>
  </si>
  <si>
    <t>Dienvidkurzemes novada pašvaldība</t>
  </si>
  <si>
    <t>Ķekavas novada pašvaldība</t>
  </si>
  <si>
    <t>Zvaigžņu iela, Jēkabpils, Jēkabpils nov.</t>
  </si>
  <si>
    <t>Jelgavas valstspilsētas pašvaldība</t>
  </si>
  <si>
    <t>Krāslavas novada pašvaldība</t>
  </si>
  <si>
    <t>Ogres novada pašvaldība</t>
  </si>
  <si>
    <t>Preiļu novada pašvaldība</t>
  </si>
  <si>
    <t>Valkas novada pašvaldība</t>
  </si>
  <si>
    <t>Smiltenes novada pašvaldība</t>
  </si>
  <si>
    <t>Mūrnieki 1, Klintaines pag., Aizkraukles nov., LV-5129</t>
  </si>
  <si>
    <t>4.1.1.0/20/A/001</t>
  </si>
  <si>
    <t>Energoefektivitātes pasākumu īstenošana SIA "Bolderāja serviss” ražotnē</t>
  </si>
  <si>
    <t>Granīta iela 7, Rīga, LV-1057</t>
  </si>
  <si>
    <t>Sabiedrība ar ierobežotu atbildību "BOLDERĀJA SERVISS"</t>
  </si>
  <si>
    <t>4.1.1.0/20/A/010</t>
  </si>
  <si>
    <t>Enerģijas patēriņa samazināšanas pasākumi SIA “Stiga RM” ražotnē, uzstādot jaunu ruļļu kalti</t>
  </si>
  <si>
    <t>Meistaru iela 1, Kuldīga, Kuldīgas nov., LV-3301</t>
  </si>
  <si>
    <t>Sabiedrība ar ierobežotu atbildību "Stiga RM"</t>
  </si>
  <si>
    <t>4.1.1.0/20/A/012</t>
  </si>
  <si>
    <t>Energoefektivitātes pasākumu ieviešana SIA "BRABANTIA LATVIA” ražotnē</t>
  </si>
  <si>
    <t>Darba iela 7, Pastende, Ģibuļu pag., Talsu nov., LV-3251</t>
  </si>
  <si>
    <t>SIA "BRABANTIA LATVIA"</t>
  </si>
  <si>
    <t>4.1.1.0/20/A/015</t>
  </si>
  <si>
    <t>SIA ‘’RIPO FABRIKA’’ aplīmēšanas iekārtas nomaiņa</t>
  </si>
  <si>
    <t>Hanzas iela 2, Piņķi, Babītes pag., Mārupes nov., LV-2107</t>
  </si>
  <si>
    <t>SIA "RIPO fabrika"</t>
  </si>
  <si>
    <t>4.1.1.0/20/A/016</t>
  </si>
  <si>
    <t>Energoefektivitātes paaugstināšanā uzņēmumā SIA "Lyngson"</t>
  </si>
  <si>
    <t>Akači, Grēnes, Olaines pag., Olaines nov., LV-2127</t>
  </si>
  <si>
    <t>Lyngson SIA</t>
  </si>
  <si>
    <t>4.1.1.0/20/A/017</t>
  </si>
  <si>
    <t>Energoefektivitātes pasākumu ieviešana SIA “EMJ Metāls” ražotnē</t>
  </si>
  <si>
    <t>Džipi, Ķekavas pag., Ķekavas nov., LV-2123</t>
  </si>
  <si>
    <t>SIA "EMJ Metāls"</t>
  </si>
  <si>
    <t>4.1.1.0/20/A/023</t>
  </si>
  <si>
    <t>Energoefektivitātes paaugstināšana SIA "Daiļrade koks" ražotnē Valmierā, Linarda Laicena ielā 4</t>
  </si>
  <si>
    <t>Linarda Laicena iela 4, Valmiera, Valmieras nov., LV-4201</t>
  </si>
  <si>
    <t>Sabiedrība ar ierobežotu atbildību "Daiļrade Koks"</t>
  </si>
  <si>
    <t>4.1.1.0/20/A/025</t>
  </si>
  <si>
    <t>Energoefektivitātes pasākumu ieviešana SIA “Torgy Baltic” uzņēmuma ražotnē</t>
  </si>
  <si>
    <t>Eglaines iela 13, Ozolnieki, Ozolnieku pag., Jelgavas nov., LV-3018</t>
  </si>
  <si>
    <t>Sabiedrība ar ierobežotu atbildību "TORGY BALTIC"</t>
  </si>
  <si>
    <t>4.1.1.0/20/A/029</t>
  </si>
  <si>
    <t>Energoefektivitāti paaugstinošu ražošanas uzlabojumu ieviešana  SIA "PEPI RER"</t>
  </si>
  <si>
    <t>Parka iela 25G, Valka, Valkas nov., LV-4701</t>
  </si>
  <si>
    <t>SIA "PEPI RER"</t>
  </si>
  <si>
    <t>4.1.1.0/20/A/031</t>
  </si>
  <si>
    <t>Energoefektīvie risinājumi SIA VENDEN ražotnē</t>
  </si>
  <si>
    <t>Cīrulīšu iela 68, Cēsis, Cēsu nov., LV-4101</t>
  </si>
  <si>
    <t>SIA "VENDEN"</t>
  </si>
  <si>
    <t>4.1.1.0/20/A/034</t>
  </si>
  <si>
    <t>Energoefektivitātes uzlabošanas pasākumi ražošanas ēkā "Vecratnieki"</t>
  </si>
  <si>
    <t>Vecratnieki, Daugmales pag., Ķekavas nov., LV-2124</t>
  </si>
  <si>
    <t>Sabiedrība ar ierobežotu atbildību "TECNOPALI NORTH EUROPE"</t>
  </si>
  <si>
    <t>4.1.1.0/20/A/035</t>
  </si>
  <si>
    <t>Ražošanas palīgprocesu energoefektivitātes nodrošināšana</t>
  </si>
  <si>
    <t>Katlakalna iela 4B, Rīga, LV-1073</t>
  </si>
  <si>
    <t>4.1.1.0/20/A/036</t>
  </si>
  <si>
    <t>LV Timber investīcijas energoefektivitātes uzlabošanā</t>
  </si>
  <si>
    <t>Lejas Dzeņi, Bilskas pag., Smiltenes nov., LV-4706</t>
  </si>
  <si>
    <t>4.1.1.0/20/A/038</t>
  </si>
  <si>
    <t>Enerģijas patēriņa samazināšanas pasākumi Inčukalna ražotnē, 2.kārta</t>
  </si>
  <si>
    <t>Plānupes iela 26, Inčukalns, Inčukalna pag., Siguldas nov., LV-2141</t>
  </si>
  <si>
    <t>4.1.1.0/20/A/046</t>
  </si>
  <si>
    <t>Iekārtu nomaiņa energoefektivitātes uzlabošanai SIA Gammaplasts ražotnē</t>
  </si>
  <si>
    <t>Kandavas iela 14F, Rīga, LV-1083</t>
  </si>
  <si>
    <t>Sabiedrība ar ierobežotu atbildību "GAMMAPLASTS"</t>
  </si>
  <si>
    <t>4.1.1.0/20/A/047</t>
  </si>
  <si>
    <t>Energoefektivitātes paaugstināšanas pasākumi SIA "Tenapors" ražotnē</t>
  </si>
  <si>
    <t>Spodrības iela 1, Dobele, Dobeles nov., LV-3701</t>
  </si>
  <si>
    <t>SIA "TENAPORS"</t>
  </si>
  <si>
    <t>4.1.1.0/20/A/050</t>
  </si>
  <si>
    <t>Kompleksi risinājumi AS Rīgas Elektromašīnbūves Rūpnīcas energoefektivitātes paaugstināšanai 3.kārta</t>
  </si>
  <si>
    <t>Ganību dambis 43, Rīga, LV-1005; Ganību dambis 53, Rīga, LV-1005; Ganību dambis 61, Rīga, LV-1005</t>
  </si>
  <si>
    <t>4.1.1.0/20/A/053</t>
  </si>
  <si>
    <t>Energoefektivitātes pasākumu īstenošana SIA "VUDLANDE” kokapstrādes ražotnē, 2.kārta</t>
  </si>
  <si>
    <t>Lāčplēša iela 4, Valmiera, Valmieras nov., LV-4201</t>
  </si>
  <si>
    <t>Pansionāts Rūja, Jeri, Jeru pag., Valmieras nov., LV-4234</t>
  </si>
  <si>
    <t>Valsts sociālās aprūpes centrs "Zemgale"</t>
  </si>
  <si>
    <t>4.2.1.2/19/I/030</t>
  </si>
  <si>
    <t>Energoefektivitātes paaugstināšanas pasākumu īstenošana Daugavas stadiona tribīnes ēkai Augšielā 1, Rīgā</t>
  </si>
  <si>
    <t>Augšiela 1, Rīga, LV-1009</t>
  </si>
  <si>
    <t>4.2.1.2/20/I/002</t>
  </si>
  <si>
    <t>Latvijas Jūras akadēmijas Flotes ielā 12 k-6, Rīgā, energoefektivitātes paaugstināšana</t>
  </si>
  <si>
    <t>Flotes iela 12 k-6, Rīga, LV-1016</t>
  </si>
  <si>
    <t>4.2.1.2/20/I/004</t>
  </si>
  <si>
    <t>Energoefektivitātes paaugstināšanas pasākumu īstenošana Kuldīgas Tehnoloģiju un tūrisma tehnikuma Tehnoloģiju centra ēkā  Kalpaka ielā 1, Kuldīgā</t>
  </si>
  <si>
    <t>Kalpaka iela 1, Kuldīga, Kuldīgas nov., LV-3301</t>
  </si>
  <si>
    <t>4.2.1.2/20/I/005</t>
  </si>
  <si>
    <t>Energoefektivitātes paaugstināšana VSIA “Strenču psihoneiroloģiskā slimnīca” stacionāra 1.nodaļas ēkā</t>
  </si>
  <si>
    <t>Valkas iela 11, Strenči, Valmieras nov., LV-4730</t>
  </si>
  <si>
    <t>Valsts sabiedrība ar ierobežotu atbildību "Strenču psihoneiroloģiskā slimnīca"</t>
  </si>
  <si>
    <t>4.2.1.2/20/I/006</t>
  </si>
  <si>
    <t>Energoefektivitātes paaugstināšana VSIA “Strenču psihoneiroloģiskā slimnīca” stacionāra 6.nodaļas ēkā</t>
  </si>
  <si>
    <t>4.2.1.2/20/I/007</t>
  </si>
  <si>
    <t>Energoefektivitātes paaugstināšanas pasākumi Mārupes ielā 1, Rīgā</t>
  </si>
  <si>
    <t>Mārupes iela 1, Rīga, LV-1002</t>
  </si>
  <si>
    <t>4.2.1.2/20/I/008</t>
  </si>
  <si>
    <t>Energoefektivitātes paaugstināšana VSIA “Daugavpils psihoneiroloģiskā slimnīca” ēkā Siguldas ielā 24, Daugavpilī</t>
  </si>
  <si>
    <t>Siguldas iela 24, Daugavpils, LV-5404</t>
  </si>
  <si>
    <t>4.2.1.2/20/I/009</t>
  </si>
  <si>
    <t>Energoefektivitātes paaugstināšanas pasākumi valsts ēkā VSAC "Zemgale" filiālē "Ziedkalne"</t>
  </si>
  <si>
    <t>Ziedkalnes 3, Vilces pag., Jelgavas nov., LV-3026</t>
  </si>
  <si>
    <t>Pirmā iela 26A, Ādaži, Ādažu pag., Ādažu nov., LV-2164</t>
  </si>
  <si>
    <t>Čiekuru iela 1, Kapsēde, Medzes pag., Dienvidkurzemes nov., LV-3461</t>
  </si>
  <si>
    <t>Druvasnieki 16A, Mežāre, Mežāres pag., Jēkabpils nov., LV-5226</t>
  </si>
  <si>
    <t>Lielā iela 43, Kalupe, Kalupes pag., Augšdaugavas nov., LV-5450</t>
  </si>
  <si>
    <t>Augšdaugavas novada pašvaldības centrālā administrācija</t>
  </si>
  <si>
    <t>Tukuma novada pašvaldība</t>
  </si>
  <si>
    <t>Kultūras nams Loja, Loja, Sējas pag., Saulkrastu nov., LV-2142</t>
  </si>
  <si>
    <t>Jaunā iela 39I, Jēkabpils, Jēkabpils nov., LV-5201</t>
  </si>
  <si>
    <t>Stacijas iela 26, Valmiera, Valmieras nov., LV-4201</t>
  </si>
  <si>
    <t>Vecpilsētas laukums 3, Jēkabpils, Jēkabpils nov., LV-5201</t>
  </si>
  <si>
    <t>4.2.2.0/19/I/007</t>
  </si>
  <si>
    <t>Jelgavas pilsētas pašvaldības izglītības iestādes “Jelgavas Tehnoloģiju vidusskola” energoefektivitātes paaugstināšana</t>
  </si>
  <si>
    <t>Meiju ceļš 9, Jelgava, LV-3007</t>
  </si>
  <si>
    <t>4.2.2.0/20/I/002</t>
  </si>
  <si>
    <t>Pašvaldības ēkas Palejas ielā 5, Valmierā energoefektivitātes paaugstināšana</t>
  </si>
  <si>
    <t>Palejas iela 5, Valmiera, Valmieras nov., LV-4201</t>
  </si>
  <si>
    <t>4.2.2.0/20/I/005</t>
  </si>
  <si>
    <t>Jelgavas pašvaldības operatīvās informācijas centra ēkas Sarmas ielā 4 energoefektivitātes paaugstināšana</t>
  </si>
  <si>
    <t>Sarmas iela 4, Jelgava, LV-3001</t>
  </si>
  <si>
    <t>4.2.2.0/20/I/008</t>
  </si>
  <si>
    <t>"Saules kolektoru sistēmas uzstādīšana Krāslavas peldbaseina energoefektivitātes uzlabošanai"</t>
  </si>
  <si>
    <t>Raiņa iela 25, Krāslava, Krāslavas nov., LV-5601</t>
  </si>
  <si>
    <t>4.2.2.0/20/I/009</t>
  </si>
  <si>
    <t>Ogres pašvaldības ēkas Skolas ielā 12, Ogrē energoefektivitātes paaugstināšana izmantojot atjaunojamos energoresursus</t>
  </si>
  <si>
    <t>Skolas iela 12, Ogre, Ogres nov., LV-5001</t>
  </si>
  <si>
    <t>4.2.2.0/20/I/011</t>
  </si>
  <si>
    <t>Balvu novada pašvaldības administrācijas ēkas energoefektivitātes paaugstināšana</t>
  </si>
  <si>
    <t>Bērzpils iela 1A, Balvi, Balvu nov., LV-4501</t>
  </si>
  <si>
    <t>4.2.2.0/20/I/012</t>
  </si>
  <si>
    <t>Preiļu novada pašvaldības ēku energoefektivitātes uzlabošana Preiļu BJSS Aglonas ielā 24</t>
  </si>
  <si>
    <t>Aglonas iela 24, Preiļi, Preiļu nov., LV-5301</t>
  </si>
  <si>
    <t>4.2.2.0/20/I/013</t>
  </si>
  <si>
    <t>Energoefektivitātes pasākumu īstenošana Smiltenes novada Palsmanes pamatskolas internāta ēkā</t>
  </si>
  <si>
    <t>Pamatskola, Palsmane, Palsmanes pag., Smiltenes nov., LV-4724</t>
  </si>
  <si>
    <t>4.2.2.0/20/I/014</t>
  </si>
  <si>
    <t>Administratīvās ēkas "Atvasītes" pārbūve energoefektivitātes uzlabošanai Mežvaldē, Rumbas pagastā</t>
  </si>
  <si>
    <t>Riežupes iela 1, Mežvalde, Rumbas pag., Kuldīgas nov., LV-3301</t>
  </si>
  <si>
    <t>4.2.2.0/20/I/015</t>
  </si>
  <si>
    <t>Cēsu klīnikas diagnostikas  korpusa energoefektivitātes uzlabošana</t>
  </si>
  <si>
    <t>Slimnīcas iela 9, Cēsis, Cēsu nov., LV-4101</t>
  </si>
  <si>
    <t>4.2.2.0/20/I/016</t>
  </si>
  <si>
    <t>Energoefektivitātes paaugstināšanas pasākumu uzlabošana Andreja Eglīša Ļaudonas vidusskolā</t>
  </si>
  <si>
    <t>Skolas iela 2, Ļaudona, Ļaudonas pag., Madonas nov., LV-4862</t>
  </si>
  <si>
    <t>4.2.2.0/20/I/017</t>
  </si>
  <si>
    <t>Saldus peldbaseina ēkas energoefektivitātes paaugstināšana</t>
  </si>
  <si>
    <t>Kalnsētas iela 32, Saldus, Saldus nov., LV-3801</t>
  </si>
  <si>
    <t>4.2.2.0/20/I/018</t>
  </si>
  <si>
    <t>Līvānu novada pašvaldības ēkas pārbūve un energoefektivitātes paaugstināšana - 4.kārta</t>
  </si>
  <si>
    <t>Rīgas iela 4B, Līvāni, Līvānu nov., LV-5316</t>
  </si>
  <si>
    <t>4.2.2.0/20/I/019</t>
  </si>
  <si>
    <t>Energoefektivitātes paaugstināšana un atjaunojamo enerģijas avotu izmantošana Rēzeknes pilsētas pašvaldības ēkā</t>
  </si>
  <si>
    <t>Zemnieku iela 16A, Rēzekne, LV-4601</t>
  </si>
  <si>
    <t>4.2.2.0/20/I/020</t>
  </si>
  <si>
    <t>Sporta viesnīcas ēkas energoefektivitātes paaugstināšana</t>
  </si>
  <si>
    <t>Sporta iela 3, Limbaži, Limbažu nov., LV-4001</t>
  </si>
  <si>
    <t>4.2.2.0/20/I/021</t>
  </si>
  <si>
    <t>Energoefektivitātes paaugstināšana PII "Vālodzīte"</t>
  </si>
  <si>
    <t>Spartaka iela 18, Tukums, Tukuma nov., LV-3101</t>
  </si>
  <si>
    <t>4.2.2.0/20/I/022</t>
  </si>
  <si>
    <t>Skolas energoefektivitātes paaugstināšana un pārbūve 1.kārta</t>
  </si>
  <si>
    <t>Kārļa Mīlenbaha iela 28, Talsi, Talsu nov., LV-3201</t>
  </si>
  <si>
    <t>Talsu novada pašvaldība</t>
  </si>
  <si>
    <t>4.2.2.0/20/I/023</t>
  </si>
  <si>
    <t>Gulbenes novada pašvaldības dienas aprūpes centra energoefektivitātes paaugstināšana</t>
  </si>
  <si>
    <t>Dzirnavu iela 7A, Gulbene, Gulbenes nov., LV-4401</t>
  </si>
  <si>
    <t>4.2.2.0/20/I/024</t>
  </si>
  <si>
    <t>SIA “Jelgavas poliklīnika” norobežojošo konstrukciju energoefektivitātes paaugstināšana</t>
  </si>
  <si>
    <t>4.2.2.0/20/I/025</t>
  </si>
  <si>
    <t>Daudzdzīvokļu dzīvojamās mājas energoefektivitātes paaugstināšana un remonts Šaurā ielā 26, Daugavpilī</t>
  </si>
  <si>
    <t>Šaurā iela 26, Daugavpils, LV-5410</t>
  </si>
  <si>
    <t>4.2.2.0/20/I/027</t>
  </si>
  <si>
    <t>Muzeja ēkas pārbūve, Liepājā</t>
  </si>
  <si>
    <t>Klāva Ukstiņa iela 7/9, Liepāja, LV-3401</t>
  </si>
  <si>
    <t>4.2.2.0/20/I/028</t>
  </si>
  <si>
    <t>Balvu Mūzikas skolas ēkas energoefektivitātes paaugstināšana</t>
  </si>
  <si>
    <t>Partizānu iela 18, Balvi, Balvu nov., LV-4501</t>
  </si>
  <si>
    <t>Attekas iela 43, Ādaži, Ādažu pag., Ādažu nov., LV-2164; Attekas iela 43A, Ādaži, Ādažu pag., Ādažu nov., LV-2164</t>
  </si>
  <si>
    <t>Grāfa laukums 5, Iecava, Bauskas nov., LV-3913</t>
  </si>
  <si>
    <t>Nākotnes iela 7A, Birzgale, Birzgales pag., Ogres nov., LV-5033</t>
  </si>
  <si>
    <t>Pagasta pārvalde, Dviete, Dvietes pag., Augšdaugavas nov., LV-5441</t>
  </si>
  <si>
    <t>Oškalna iela 12C, Ērgļi, Ērgļu pag., Madonas nov., LV-4840</t>
  </si>
  <si>
    <t>Gaismas iela 6A, Vecpiebalga, Vecpiebalgas pag., Cēsu nov., LV-4122</t>
  </si>
  <si>
    <t>Rīgas iela 5, Ērgļi, Ērgļu pag., Madonas nov., LV-4840</t>
  </si>
  <si>
    <t>Daugavas iela 92A, Skrīveri, Skrīveru pag., Aizkraukles nov., LV-5125</t>
  </si>
  <si>
    <t>Ilūkste, Augšdaugavas nov.</t>
  </si>
  <si>
    <t>Jēkabpils iela 16, Ilūkste, Augšdaugavas nov., LV-5447</t>
  </si>
  <si>
    <t>4.5.1.1/20/I/001</t>
  </si>
  <si>
    <t>Videi draudzīga sabiedriskā transporta attīstība Daugavpils pilsētā, 2.kārta</t>
  </si>
  <si>
    <t>4.5.1.1/20/I/002</t>
  </si>
  <si>
    <t>Tramvaja līnijas un piegulošās teritorijas pārbūve 2.kārta</t>
  </si>
  <si>
    <t>Avotu iela, Liepāja; Friča Brīvzemnieka iela, Liepāja; Graudu iela, Liepāja; Katoļu iela, Liepāja; Krišjāņa Valdemāra iela, Liepāja; Kungu iela, Liepāja; Lielā iela, Liepāja; Ludviķa iela, Liepāja; Peldu iela, Liepāja; Rožu laukums, Liepāja</t>
  </si>
  <si>
    <t>4.5.1.2/20/I/001</t>
  </si>
  <si>
    <t>Videi draudzīgu autobusu iegāde Jēkabpils pilsētai 2</t>
  </si>
  <si>
    <t>Akurāteri, Salas pag., Jēkabpils nov., LV-5230</t>
  </si>
  <si>
    <t>Sabiedrība ar ierobežotu atbildību "Jēkabpils autobusu parks"</t>
  </si>
  <si>
    <t>4.5.1.2/20/I/002</t>
  </si>
  <si>
    <t>Videi draudzīga autobusa iegāde Valmieras pilsētai</t>
  </si>
  <si>
    <t>Brandeļi, Brandeļi, Kocēnu pag., Valmieras nov., LV-4220</t>
  </si>
  <si>
    <t>Sabiedrība ar ierobežotu atbildību "VTU VALMIERA"</t>
  </si>
  <si>
    <t>4.5.1.2/21/I/001</t>
  </si>
  <si>
    <t>Videi draudzīgu autobusu iegāde Jēkabpils pilsētai 3</t>
  </si>
  <si>
    <t>4.5.1.2/21/I/003</t>
  </si>
  <si>
    <t>Videi draudzīgu autobusu iegāde Daugavpils pilsētai</t>
  </si>
  <si>
    <t>Kārklu iela 24, Daugavpils, LV-5401</t>
  </si>
  <si>
    <t>Ādaži, Ādažu pag., Ādažu nov.; Kadaga, Ādažu pag., Ādažu nov.</t>
  </si>
  <si>
    <t>Dekšāres pag., Rēzeknes nov.; Sīļukalna pag., Preiļu nov.; Varakļānu nov.; Varakļānu pag., Varakļānu nov.</t>
  </si>
  <si>
    <t>Iecava, Bauskas nov.; Jelgavas nov.</t>
  </si>
  <si>
    <t>Jelgava; Jelgavas nov.</t>
  </si>
  <si>
    <t>Kaudzīšu iela 57, Rumbula, Stopiņu pag., Ropažu nov., LV-2121</t>
  </si>
  <si>
    <t>5.2.1.2/20/A/001</t>
  </si>
  <si>
    <t>Zaļo un dārza atkritumu kompostēšanas laukuma izveide Siguldas novadā</t>
  </si>
  <si>
    <t>5.2.1.2/20/A/003</t>
  </si>
  <si>
    <t>“Bioloģiski noārdāmo atkritumu pārstrādes iekārtu izveide  poligonā “Cinīši””</t>
  </si>
  <si>
    <t>Sabiedrība ar ierobežotu atbildību "ATKRITUMU APSAIMNIEKOŠANAS DIENVIDLATGALES STARPPAŠVALDĪBU ORGANIZĀCIJA"</t>
  </si>
  <si>
    <t>5.2.1.2/20/A/004</t>
  </si>
  <si>
    <t>“Bioloģiski noārdāmo atkritumu pārstrādes iekārtu un kompostēšanas laukuma izveide Daugavpils pilsētā”</t>
  </si>
  <si>
    <t>Daugavpils pilsētas pašvaldības iestāde "Komunālās saimniecības pārvalde"</t>
  </si>
  <si>
    <t>5.2.1.2/20/A/008</t>
  </si>
  <si>
    <t>Bioloģiski noārdāmo atkritumu pārstrādes rūpnīcas "Daibe" izveide</t>
  </si>
  <si>
    <t>Stūri, Stalbes pag., Cēsu nov., LV-4151</t>
  </si>
  <si>
    <t>SIA "ZAAO"</t>
  </si>
  <si>
    <t>Aizkraukles iela, Jēkabpils, Jēkabpils nov.; Aldaunas iela, Jēkabpils, Jēkabpils nov.; Andreja Pormaļa iela, Jēkabpils, Jēkabpils nov.; Atpūtas iela, Jēkabpils, Jēkabpils nov.; Dārznieku iela, Jēkabpils, Jēkabpils nov.; Druvas iela, Jēkabpils, Jēkabpils nov.; Dzirnavu iela, Jēkabpils, Jēkabpils nov.; Imantas iela, Jēkabpils, Jēkabpils nov.; Īves iela, Jēkabpils, Jēkabpils nov.; Kaļķu iela, Jēkabpils, Jēkabpils nov.; Kraujas iela, Jēkabpils, Jēkabpils nov.; Kuģu iela, Jēkabpils, Jēkabpils nov.; Kurzemes iela, Jēkabpils, Jēkabpils nov.; Lakstīgalu iela, Jēkabpils, Jēkabpils nov.; Lazdu iela, Jēkabpils, Jēkabpils nov.; Liliju iela 20A, Jēkabpils, Jēkabpils nov., LV-5201; Liliju iela, Jēkabpils, Jēkabpils nov.; Ļaudonas iela, Jēkabpils, Jēkabpils nov.; Medņu iela, Jēkabpils, Jēkabpils nov.; Mēness iela, Jēkabpils, Jēkabpils nov.; Radžu iela, Jēkabpils, Jēkabpils nov.; Ražas iela, Jēkabpils, Jēkabpils nov.; Režģu iela, Jēkabpils, Jēkabpils nov.; Rudens iela, Jēkabpils, Jēkabpils nov.; Saules iela, Jēkabpils, Jēkabpils nov.; Sprīžu iela, Jēkabpils, Jēkabpils nov.; Sūnu iela, Jēkabpils, Jēkabpils nov.; Tilta iela, Jēkabpils, Jēkabpils nov.; Tīruma iela, Jēkabpils, Jēkabpils nov.; Tulpju iela, Jēkabpils, Jēkabpils nov.; Vēju iela, Jēkabpils, Jēkabpils nov.</t>
  </si>
  <si>
    <t>KANALIZĀCIJAS TĪKLU PAPLAŠINĀŠANA DOBELES AGLOMERĀCIJĀ II kārta.</t>
  </si>
  <si>
    <t>Asni, Miltiņi, Bērzes pag., Dobeles nov., LV-3732; Dzelzceļa iela 2, Dobele, Dobeles nov., LV-3701; Ozolu iela, Dobele, Dobeles nov.; Rūpnieki, Auru pag., Dobeles nov., LV-3701</t>
  </si>
  <si>
    <t>Kauguru pag., Valmieras nov.; Valmiera, Valmieras nov.; Valmieras pag., Valmieras nov.</t>
  </si>
  <si>
    <t>Atlantijas iela, Salacgrīva, Limbažu nov.; Branguļmeža iela, Salacgrīva, Limbažu nov.; Sporta iela 4, Salacgrīva, Limbažu nov., LV-4033; Vidzemes iela 4, Salacgrīva, Limbažu nov., LV-4033; Viļņu iela, Salacgrīva, Limbažu nov.; Ziedu iela, Salacgrīva, Limbažu nov.</t>
  </si>
  <si>
    <t>Kalna iela, Brocēni, Saldus nov.; Krasta iela, Brocēni, Saldus nov.; Lielcieceres iela, Brocēni, Saldus nov.; Skolas iela, Brocēni, Saldus nov.; Stūru iela, Brocēni, Saldus nov.; Upes iela, Brocēni, Saldus nov.</t>
  </si>
  <si>
    <t>Dzirnavu iela, Baldone, Ķekavas nov.; Kastaņu iela, Baldone, Ķekavas nov.; Lauku iela, Baldone, Ķekavas nov.; Lejas iela, Baldone, Ķekavas nov.; Pilskalna iela, Baldone, Ķekavas nov.; Pļavu iela, Baldone, Ķekavas nov.; Saules iela, Baldone, Ķekavas nov.; Skolas iela, Baldone, Ķekavas nov.; Vēju iela, Baldone, Ķekavas nov.; Zīļu iela, Baldone, Ķekavas nov.</t>
  </si>
  <si>
    <t>Andreja Pumpura iela, Lielvārde, Ogres nov.; Kastaņu iela, Lielvārde, Ogres nov.; Ķiršu iela, Lielvārde, Ogres nov.; Lakstīgalu iela, Lielvārde, Ogres nov.; Liepu iela, Lielvārde, Ogres nov.; Mednieku iela 24, Lielvārde, Ogres nov., LV-5070; Meža iela, Lielvārde, Ogres nov.; Miera iela, Lielvārde, Ogres nov.; Puškina iela, Lielvārde, Ogres nov.; Putnu iela, Lielvārde, Ogres nov.; Rembates iela, Lielvārde, Ogres nov.; Stacijas iela, Lielvārde, Ogres nov.; Uzvaras iela, Lielvārde, Ogres nov.</t>
  </si>
  <si>
    <t>Alderu iela, Baltezers, Ādažu pag., Ādažu nov.; Atvaru iela, Bukulti, Garkalnes pag., Ropažu nov.; Ādažu iela, Bukulti, Garkalnes pag., Ropažu nov.; Āķu iela, Baltezers, Ādažu pag., Ādažu nov.; Baltezera iela, Baltezers, Ādažu pag., Ādažu nov.; Baltezers, Ādažu pag., Ādažu nov.; Tallinas šoseja 55 - 1, Baltezers, Ādažu pag., Ādažu nov., LV-2164</t>
  </si>
  <si>
    <t>Ozolnieki, Ozolnieku pag., Jelgavas nov.</t>
  </si>
  <si>
    <t>Alkšņu iela, Auce, Dobeles nov.; Annas Brigaderes iela, Auce, Dobeles nov.; Bēnes iela, Auce, Dobeles nov.; Jaunā iela, Auce, Dobeles nov.; Jāņa Zālīša iela, Auce, Dobeles nov.; Jelgavas iela, Auce, Dobeles nov.; Jura Mātera iela, Auce, Dobeles nov.; Kapsētas iela, Auce, Dobeles nov.; Lauku iela, Auce, Dobeles nov.; Lejas iela, Auce, Dobeles nov.; Oskara Kalpaka iela, Auce, Dobeles nov.; Puškina iela, Auce, Dobeles nov.; Sporta iela, Auce, Dobeles nov.; Varoņu iela, Auce, Dobeles nov.; Vecauce, Vecauces pag., Dobeles nov.; Vītiņi, Vītiņu pag., Dobeles nov.; Zemgales iela, Auce, Dobeles nov.</t>
  </si>
  <si>
    <t>Dzirnavu iela, Iecava, Bauskas nov.; Lauku iela, Iecava, Bauskas nov.; Pārupes iela, Iecava, Bauskas nov.; Robežu iela, Iecava, Bauskas nov.; Zemgales iela, Iecava, Bauskas nov.</t>
  </si>
  <si>
    <t>Bišu iela, Carnikava, Carnikavas pag., Ādažu nov.; Ceriņu iela, Carnikava, Carnikavas pag., Ādažu nov.; Cīrulīšu iela, Carnikava, Carnikavas pag., Ādažu nov.; Dambja iela, Carnikava, Carnikavas pag., Ādažu nov.; Draudzības iela, Carnikava, Carnikavas pag., Ādažu nov.; Īsā iela, Carnikava, Carnikavas pag., Ādažu nov.; Jāņa iela, Carnikava, Carnikavas pag., Ādažu nov.; Kokgaujas iela, Carnikava, Carnikavas pag., Ādažu nov.; Līņu iela, Carnikava, Carnikavas pag., Ādažu nov.; Ludmilas Azarovas iela, Carnikava, Carnikavas pag., Ādažu nov.; Mazā Gaujas iela, Carnikava, Carnikavas pag., Ādažu nov.; Mazā Lašu iela, Carnikava, Carnikavas pag., Ādažu nov.; Mežrožu iela, Carnikava, Carnikavas pag., Ādažu nov.; Rūpnieku iela, Carnikava, Carnikavas pag., Ādažu nov.; Viestura iela, Carnikava, Carnikavas pag., Ādažu nov.; Vimbu iela, Carnikava, Carnikavas pag., Ādažu nov.</t>
  </si>
  <si>
    <t>Avotu iela, Kārsava, Ludzas nov.; Lauku iela, Kārsava, Ludzas nov.; Malnavas iela, Kārsava, Ludzas nov.; Sporta iela, Kārsava, Ludzas nov.; Teātra iela, Krāslava, Krāslavas nov.</t>
  </si>
  <si>
    <t>Aspazijas iela, Rūjiena, Valmieras nov.; Austrumu iela, Rūjiena, Valmieras nov.; Bērzu iela, Rūjiena, Valmieras nov.; Jāņu iela, Rūjiena, Valmieras nov.; Kalēju iela, Rūjiena, Valmieras nov.; Lāčplēša iela, Rūjiena, Valmieras nov.; Merķeļa iela, Rūjiena, Valmieras nov.; Mērnieku iela, Rūjiena, Valmieras nov.; Siguldas iela, Rūjiena, Valmieras nov.; Skolas iela, Rūjiena, Valmieras nov.; Upes iela 23, Rūjiena, Valmieras nov., LV-4240; Upes iela, Rūjiena, Valmieras nov.</t>
  </si>
  <si>
    <t>Ausekļa iela, Ikšķile, Ogres nov.; Birzes iela, Ikšķile, Ogres nov.; Dīķu iela, Ikšķile, Ogres nov.; Dzelzceļa iela, Ikšķile, Ogres nov.; Kārļa iela, Ikšķile, Ogres nov.; Krasta iela, Ikšķile, Ogres nov.; Lakstīgalu iela, Ikšķile, Ogres nov.; Lejas iela, Ikšķile, Ogres nov.; Līvciema iela, Ikšķile, Ogres nov.; Magoņu iela, Ikšķile, Ogres nov.; Mārtiņa iela, Ikšķile, Ogres nov.; Meža iela, Ikšķile, Ogres nov.; Paegļu iela, Ikšķile, Ogres nov.; Papeļu iela, Ikšķile, Ogres nov.; Pilskalna iela, Ikšķile, Ogres nov.; Priedaines iela, Ikšķile, Ogres nov.; Priežu iela, Ikšķile, Ogres nov.; Smilgu iela, Ikšķile, Ogres nov.; Tīnūžu šoseja 7, Ikšķile, Ogres nov., LV-5052; Ziedu iela, Ikšķile, Ogres nov.</t>
  </si>
  <si>
    <t>Dundaga, Dundagas pag., Talsu nov.; Jaundundaga, Dundagas pag., Talsu nov.</t>
  </si>
  <si>
    <t>Priekule, Dienvidkurzemes nov.; Saulaine, Priekules pag., Dienvidkurzemes nov.</t>
  </si>
  <si>
    <t>Kurzemes iela, Kandava, Tukuma nov.; Lāčplēša iela, Kandava, Tukuma nov.; Lielā iela, Kandava, Tukuma nov.; Parka iela, Kandava, Tukuma nov.; Raiņa iela, Kandava, Tukuma nov.; Sabiles iela, Kandava, Tukuma nov.; Skolas iela, Kandava, Tukuma nov.; Tūju iela, Kandava, Tukuma nov.; Uzvaras iela, Kandava, Tukuma nov.; Vidzemes iela, Kandava, Tukuma nov.</t>
  </si>
  <si>
    <t>5.3.1.0/20/I/001</t>
  </si>
  <si>
    <t>Ūdenssaimniecības attīstība Rīgā, 6.kārta</t>
  </si>
  <si>
    <t>5.4.2.2/20/I/001</t>
  </si>
  <si>
    <t>Ūdens monitoringa un kontroles sistēmas attīstība</t>
  </si>
  <si>
    <t>5.4.3.0/20/I/001</t>
  </si>
  <si>
    <t>Apsaimniekošanas pasākumu veikšana īpaši aizsargājamās dabas teritorijās un mikroliegumos biotopu un sugu aizsardzības stāvokļa uzlabošanai.</t>
  </si>
  <si>
    <t>5.4.3</t>
  </si>
  <si>
    <t>Jūrkalnes Romas katoļu baznīca, Jūrkalne, Jūrkalnes pag., Ventspils nov., LV-3626; Pastnieki, Kolka, Kolkas pag., Talsu nov., LV-3275; Pils iela 14, Dundaga, Dundagas pag., Talsu nov., LV-3270; Riņķa iela 2, Ventspils, LV-3601; Tārgales pag., Ventspils nov.; Vasarnīcu iela 56, Ventspils, LV-3601; Vasarnīcu iela 58, Ventspils, LV-3601</t>
  </si>
  <si>
    <t>Āraišu ezerpils, Drabešu pag., Cēsu nov., LV-4101; Bruņinieku iela 1, Valmiera, Valmieras nov., LV-4201; Bruņinieku iela 2, Valmiera, Valmieras nov., LV-4201; Ērģemes pag., Valkas nov.; Lielā Skolas iela 8, Cēsis, Cēsu nov., LV-4101; Pils iela 16, Sigulda, Siguldas nov., LV-2150; Pils laukums 11, Cēsis, Cēsu nov., LV-4101; Pils laukums 9, Cēsis, Cēsu nov., LV-4101; Rubene, Kocēnu pag., Valmieras nov.; Ungurmuiža, Raiskuma pag., Cēsu nov., LV-4146</t>
  </si>
  <si>
    <t>Koknese, Aizkraukles nov.; Ogre, Ogres nov.; Rīgas iela 216B, Jēkabpils, Jēkabpils nov., LV-5202</t>
  </si>
  <si>
    <t>Ainažu iela 42A, Saulkrasti, Saulkrastu nov., LV-2160; Carnikava, Carnikavas pag., Ādažu nov.; Jomas iela 7, Carnikava, Carnikavas pag., Ādažu nov., LV-2163; Limbažu nov.; Sporta iela 4, Salacgrīva, Limbažu nov., LV-4033; Stacijas iela 23, Carnikava, Carnikavas pag., Ādažu nov., LV-2163</t>
  </si>
  <si>
    <t>Baznīcas iela 56, Ludza, Ludzas nov., LV-5701; Imperatora iela 8, Daugavpils, LV-5401; Nikolaja iela 1, Daugavpils, LV-5401; Pils iela 10, Krāslava, Krāslavas nov., LV-5601; Raiņa bulvāris 30, Preiļi, Preiļu nov., LV-5301; Vecticībnieku sēta, Slutiški, Naujenes pag., Augšdaugavas nov., LV-5462</t>
  </si>
  <si>
    <t>Kalpaka iela 2, Kuldīga, Kuldīgas nov., LV-3301; Kalpaka iela 4, Kuldīga, Kuldīgas nov., LV-3301; Liepājas iela 39, Kuldīga, Kuldīgas nov., LV-3301; Pedvāle, Pedvāle, Abavas pag., Talsu nov., LV-3294; Pils iela 1, Alsunga, Alsungas pag., Kuldīgas nov., LV-3306; Strautu iela 4, Sabile, Talsu nov., LV-3294; Strautu iela 4A, Sabile, Talsu nov., LV-3294; Strautu iela, Sabile, Talsu nov.</t>
  </si>
  <si>
    <t>Alejas iela 1, Grobiņa, Dienvidkurzemes nov., LV-3430; Alejas iela 2A, Grobiņa, Dienvidkurzemes nov., LV-3430; Augustmuižas iela 7, Grobiņa, Dienvidkurzemes nov., LV-3430; Ālandes iela 36B, Grobiņa, Dienvidkurzemes nov., LV-3430; Ālandes iela 48, Grobiņa, Dienvidkurzemes nov., LV-3430; Bernāti, Nīcas pag., Dienvidkurzemes nov.; Dīķnieki, Vērgale, Vērgales pag., Dienvidkurzemes nov., LV-3463; Dzintaru iela 1, Pāvilosta, Dienvidkurzemes nov., LV-3466; Dzintaru iela 1A, Pāvilosta, Dienvidkurzemes nov., LV-3466; Dzintaru iela 2C, Pāvilosta, Dienvidkurzemes nov., LV-3466; Grobiņa, Dienvidkurzemes nov.; Kungu iela 24, Liepāja, LV-3401; Lielā iela 56, Grobiņa, Dienvidkurzemes nov., LV-3430; Lielā iela 76, Grobiņa, Dienvidkurzemes nov., LV-3430; Lielā iela 9, Liepāja, LV-3401; Limbiķu kapi, Grobiņas pag., Dienvidkurzemes nov., LV-3430; Miķeļa Valtera iela 7, Liepāja, LV-3401; Pagastmāja, Vērgale, Vērgales pag., Dienvidkurzemes nov., LV-3463; Pāvilosta, Dienvidkurzemes nov.; Upmalas, Grobiņas pag., Dienvidkurzemes nov., LV-3430; Z. Mauriņas iela 1, Grobiņa, Dienvidkurzemes nov., LV-3430; Zirgu iela 18, Grobiņa, Dienvidkurzemes nov., LV-3430</t>
  </si>
  <si>
    <t>Engure, Engures pag., Tukuma nov.; Engures osta, Engure, Engures pag., Tukuma nov., LV-3113; Jūras iela 114, Engure, Engures pag., Tukuma nov., LV-3113; Lielā iela 126, Mērsrags, Mērsraga pag., Talsu nov., LV-3284; Mellužu prospekts 6 k-2, Jūrmala, LV-2008; Selgas iela 1, Roja, Rojas pag., Talsu nov., LV-3264; Šlokenbekas muižas ansamblis, Milzkalne, Smārdes pag., Tukuma nov., LV-3148; Tukuma iela 32, Jūrmala, LV-2012; Veselības centrs Engure, Engure, Engures pag., Tukuma nov., LV-3113</t>
  </si>
  <si>
    <t>Filozofu iela 6A, Jēkabpils, Jēkabpils nov., LV-5201; Pils Rajons 41, Jēkabpils, Jēkabpils nov., LV-5202; Rīgas iela 216A, Jēkabpils, Jēkabpils nov., LV-5202; Rīgas iela 216B, Jēkabpils, Jēkabpils nov., LV-5202</t>
  </si>
  <si>
    <t>Bastiona iela 24, Valmiera, Valmieras nov., LV-4201; Bruņinieku iela 1, Valmiera, Valmieras nov., LV-4201; Gājēju iela, Valmiera, Valmieras nov.; Lāčplēša iela, Valmiera, Valmieras nov.; Ziloņu iela 1, Valmiera, Valmieras nov., LV-4201; Ziloņu iela, Valmiera, Valmieras nov.</t>
  </si>
  <si>
    <t>Jūrmalas iela, Liepāja; Jūrmalas parks, Liepāja, LV-3401; Miķeļa Valtera iela 7, Liepāja, LV-3401; Pērkones iela 40, Liepāja, LV-3401</t>
  </si>
  <si>
    <t>5.5.1.0/20/I/005</t>
  </si>
  <si>
    <t>Lielās Ģildes pārbūve un atjaunošana Amatu ielā 6, Rīgā</t>
  </si>
  <si>
    <t>Amatu iela 6, Rīga, LV-1050</t>
  </si>
  <si>
    <t>5.5.1.0/20/I/006</t>
  </si>
  <si>
    <t>Dailes teātra skvēra labiekārtošana</t>
  </si>
  <si>
    <t>Brīvības iela 75, Rīga, LV-1001; Šarlotes iela 1, Rīga, LV-1001</t>
  </si>
  <si>
    <t>A. Jurdža iela, Ludza, Ludzas nov.; Banoņeja, Zvirgzdenes pag., Ludzas nov.; Gauri, Klonešnīki, Mežvidu pag., Ludzas nov., LV-5737; Klonešnīki, Mežvidu pag., Ludzas nov.; Latgales šķērsiela, Ludza, Ludzas nov.; Mežvidu pag., Ludzas nov.; Odu iela 33A, Ludza, Ludzas nov., LV-5701; Odu iela, Ludza, Ludzas nov.</t>
  </si>
  <si>
    <t>Centrālā iela, Viļāni, Rēzeknes nov.; Feimaņu pag., Rēzeknes nov.; Griškānu pag., Rēzeknes nov.; Ilzeskalna pag., Rēzeknes nov.; Komunālā iela, Rēzekne; Lūznavas pag., Rēzeknes nov.; Maltas pag., Rēzeknes nov.; Maskavas iela 34, Rēzekne, LV-4604; Maskavas iela 34B, Rēzekne, LV-4604; Maskavas iela, Rēzekne; Mākoņkalna pag., Rēzeknes nov.; Noliktavu iela, Rēzekne; Ozolaines pag., Rēzeknes nov.; Sakstagala pag., Rēzeknes nov.; Stoļerovas pag., Rēzeknes nov.; Tevenānu iela, Viļāni, Rēzeknes nov.; Varoņu iela 41, Rēzekne, LV-4604; Varoņu iela, Rēzekne; Vērēmu pag., Rēzeknes nov.</t>
  </si>
  <si>
    <t>Balvu pag., Balvu nov.; Borisova, Vecumu pag., Balvu nov.; Čudarīne, Baltinavas pag., Balvu nov.; Dubļova, Šķilbēnu pag., Balvu nov.; Lazdukalna pag., Balvu nov.; Pils iela 9, Viļaka, Balvu nov., LV-4583; Rugāji, Rugāju pag., Balvu nov.; Sola, Susāju pag., Balvu nov.; Šķilbani, Šķilbēnu pag., Balvu nov.</t>
  </si>
  <si>
    <t>Červonka, Vecsalienas pag., Augšdaugavas nov.; Indras iela 32, Krāslava, Krāslavas nov., LV-5601; Indras iela 42, Krāslava, Krāslavas nov., LV-5601; Indras iela, Krāslava, Krāslavas nov.; Tabores pag., Augšdaugavas nov.</t>
  </si>
  <si>
    <t>Ilūkste, Augšdaugavas nov.; Marijas iela, Daugavpils; Siguldas iela, Daugavpils; Stiklu iela, Daugavpils; Valkas iela, Daugavpils</t>
  </si>
  <si>
    <t>Bruģu iela, Daugavpils; Dzelzceļu iela, Daugavpils; Fabrikas iela, Daugavpils; Nīcgales pag., Augšdaugavas nov.; Sventes pag., Augšdaugavas nov.; Vīganti, Višķu pag., Augšdaugavas nov.</t>
  </si>
  <si>
    <t>Ķieģeļu iela 19, Jēkabpils, Jēkabpils nov., LV-5202</t>
  </si>
  <si>
    <t>Aglonas Alpi, Leitāni, Aglonas pag., Preiļu nov., LV-5304; Aglonas iela, Aglona, Aglonas pag., Preiļu nov.; Brīvības iela, Preiļi, Preiļu nov.; Daugavpils iela 7, Aglona, Aglonas pag., Preiļu nov., LV-5304; Deņevo, Deņeva, Kastuļinas pag., Krāslavas nov., LV-5685; Eisbahovas komplekss, Kastuļinas pag., Krāslavas nov., LV-5685; Kalnacki, Riebiņu pag., Preiļu nov.; Leitāni, Aglonas pag., Preiļu nov.; Opūgi, Riebiņu pag., Preiļu nov.; Preiļi, Preiļu nov.; Rīgas iela 2, Preiļi, Preiļu nov., LV-5301; Rīgas iela, Preiļi, Preiļu nov.; Runcavnieki, Riebiņu pag., Preiļu nov.; Saimniecības iela, Riebiņi, Riebiņu pag., Preiļu nov.; Salenieki, Aglonas pag., Preiļu nov.; Saules iela, Riebiņi, Riebiņu pag., Preiļu nov.; Skangeļi, Riebiņu pag., Preiļu nov.; Somersētas iela 23, Aglona, Aglonas pag., Preiļu nov., LV-5304; Stivriņi, Deņeva, Kastuļinas pag., Krāslavas nov., LV-5685; Šķeltovas pag., Krāslavas nov.; Upes iela, Kastīre, Rušonas pag., Preiļu nov.</t>
  </si>
  <si>
    <t>Augusta iela, Jēkabpils, Jēkabpils nov.; Draudzības aleja 9A, Jēkabpils, Jēkabpils nov., LV-5201; Draudzības aleja, Jēkabpils, Jēkabpils nov.; Jaunā iela, Jēkabpils, Jēkabpils nov.; Nameja iela, Jēkabpils, Jēkabpils nov.; Neretas iela, Jēkabpils, Jēkabpils nov.; Rūpniecības iela, Jēkabpils, Jēkabpils nov.; Viesītes iela, Jēkabpils, Jēkabpils nov.; Viestura iela 30B, Jēkabpils, Jēkabpils nov., LV-5201; Viestura iela, Jēkabpils, Jēkabpils nov.</t>
  </si>
  <si>
    <t>Bauskas novada pašvaldība</t>
  </si>
  <si>
    <t>Keramzīta iela, Jēkabpils, Jēkabpils nov.; Ķieģeļu iela 19, Jēkabpils, Jēkabpils nov., LV-5202</t>
  </si>
  <si>
    <t>Jēkabpils, Jēkabpils nov.; Ķieģeļu iela, Jēkabpils, Jēkabpils nov.; Mālu iela, Jēkabpils, Jēkabpils nov.; Oļu iela, Jēkabpils, Jēkabpils nov.; Rēzeknes iela, Jēkabpils, Jēkabpils nov.; Zīlānu iela, Jēkabpils, Jēkabpils nov.</t>
  </si>
  <si>
    <t>Bāles iela, Valmiera, Valmieras nov.; Cēsu iela, Valmiera, Valmieras nov.; Dumbrāju iela, Valmiera, Valmieras nov.; Dzelzceļa iela 9, Valmiera, Valmieras nov., LV-4201; Dzelzceļa iela, Valmiera, Valmieras nov.; Eksporta iela 8, Valmiera, Valmieras nov., LV-4201; Eksporta iela, Valmiera, Valmieras nov.; Lodes iela, Valmiera, Valmieras nov.; Rūpniecības iela 1, Valmiera, Valmieras nov., LV-4201; Sapas iela, Valmiera, Valmieras nov.</t>
  </si>
  <si>
    <t>Kalna Strautiņi, Sauleskalns, Bērzaunes pag., Madonas nov., LV-4853; Saieta laukums 2A, Madona, Madonas nov., LV-4801; Sauleskalna iela 2A, Sauleskalns, Bērzaunes pag., Madonas nov., LV-4853</t>
  </si>
  <si>
    <t>Voveri, Krištobi, Stabulnieku pag., Preiļu nov., LV-5333</t>
  </si>
  <si>
    <t>Baznīcas iela, Ludza, Ludzas nov.; Darbnīcu iela, Blonti, Blontu pag., Ludzas nov.; Dzerkaļi, Cirmas pag., Ludzas nov.; Malnavas iela, Kārsava, Ludzas nov.; Nūraugi, Pušmucovas pag., Ludzas nov.; Ņukšu pag., Ludzas nov.; Stacijas iela, Ludza, Ludzas nov.</t>
  </si>
  <si>
    <t>Marijas iela, Valmiera, Valmieras nov.; Rūpniecības iela 1, Valmiera, Valmieras nov., LV-4201; Rūpniecības iela 9, Valmiera, Valmieras nov., LV-4201; Rūpniecības iela, Valmiera, Valmieras nov.</t>
  </si>
  <si>
    <t>Balvu iela, Kubuli, Kubulu pag., Balvu nov.; Kubuli, Kubulu pag., Balvu nov.; Šķilbani, Šķilbēnu pag., Balvu nov.</t>
  </si>
  <si>
    <t>Siguldas nov.</t>
  </si>
  <si>
    <t>Lidosta "Rīga", Mārupes pag., Mārupes nov.</t>
  </si>
  <si>
    <t>6.1.2.0/20/I/001</t>
  </si>
  <si>
    <t>Bezpilota gaisa kuģu pārvaldības un uzraudzības sistēmas izveide</t>
  </si>
  <si>
    <t>Valsts aģentūra "Civilās aviācijas aģentūra"</t>
  </si>
  <si>
    <t>Bauskas iela, Jēkabpils, Jēkabpils nov.; Brīvības iela 258, Jēkabpils, Jēkabpils nov., LV-5201; Brīvības iela 289, Jēkabpils, Jēkabpils nov., LV-5201; Brīvības iela 289B, Jēkabpils, Jēkabpils nov., LV-5201; Brīvības iela, Jēkabpils, Jēkabpils nov.; Celtnieku iela, Jēkabpils, Jēkabpils nov.; Dolomīta iela 2, Jēkabpils, Jēkabpils nov., LV-5201; Dolomīta iela, Jēkabpils, Jēkabpils nov.; Gulbju iela, Jēkabpils, Jēkabpils nov.; Jēkabpils, Jēkabpils nov.; Kārklu iela, Jēkabpils, Jēkabpils nov.; Lauku iela, Jēkabpils, Jēkabpils nov.; Leona Paegles iela, Jēkabpils, Jēkabpils nov.; Linarda Laicena iela, Jēkabpils, Jēkabpils nov.; Neretas iela, Jēkabpils, Jēkabpils nov.; Pelītes iela, Jēkabpils, Jēkabpils nov.; Robežu iela, Jēkabpils, Jēkabpils nov.; Salas pag., Jēkabpils nov.; Stadiona iela, Jēkabpils, Jēkabpils nov.; Tulpju iela, Jēkabpils, Jēkabpils nov.; Vienības iela, Jēkabpils, Jēkabpils nov.; Zīlānu iela, Jēkabpils, Jēkabpils nov.; Zīriņu iela, Jēkabpils, Jēkabpils nov.; Zvanītāju iela, Jēkabpils, Jēkabpils nov.</t>
  </si>
  <si>
    <t>Alvila Freimaņa iela, Valmiera, Valmieras nov.; Ausekļa iela, Valmiera, Valmieras nov.; Eduarda Lācera iela, Valmiera, Valmieras nov.; Jaunā Smilšu iela, Valmiera, Valmieras nov.; Leona Paegles iela, Valmiera, Valmieras nov.; Somu iela, Valmiera, Valmieras nov.; Voldemāra Baloža iela, Valmiera, Valmieras nov.</t>
  </si>
  <si>
    <t>6.1.6.0/21/I/001</t>
  </si>
  <si>
    <t>Transporta nozares informācijas nacionālā piekļuves punkta ieviešana Latvijā</t>
  </si>
  <si>
    <t>6.1.6</t>
  </si>
  <si>
    <t>Valsts sabiedrība ar ierobežotu atbildību "Latvijas Valsts ceļi"</t>
  </si>
  <si>
    <t>6.2.1.2/21/I/001</t>
  </si>
  <si>
    <t>Dzelzceļa pasažieru infrastruktūras modernizācija</t>
  </si>
  <si>
    <t>Abavas iela 15, Jūrmala, LV-2015; Alfrēda Kalniņa iela 26A, Saulkrasti, Saulkrastu nov., LV-2160; Ausekļa iela 1, Lielvārde, Ogres nov., LV-5070; Brīvības iela 9, Ogre, Ogres nov., LV-5001; Brocēnu iela 1A, Jūrmala, LV-2012; Ciemupe, Ogresgala pag., Ogres nov.; Dalbe, Cenu pag., Jelgavas nov.; Gaigalas iela 18, Rīga, LV-1016; Graudu iela 76, Rīga, LV-1058; Ģimnastikas iela 34A, Rīga, LV-1004; Jaunogres prospekts, Ogre, Ogres nov.; Jaunolaine, Olaines pag., Olaines nov.; Jelgavas iela 1C, Tukums, Tukuma nov., LV-3101; Jumpravas stacija, Jumprava, Jumpravas pag., Ogres nov., LV-5022; Krustabaznīcas iela 7, Rīga, LV-1006; Krustpils iela 149C, Rīga, LV-1063; Krustpils iela, Rīga; Laktas iela 5, Rīga, LV-1013; Laktas iela 9, Rīga, LV-1013; Latvijas dzelzceļš 1, Skrīveru pag., Aizkraukles nov., LV-5125; Lielais prospekts 2B, Jūrmala, LV-2010; Mangaļu prospekts 1C, Rīga, LV-1030; Milzkalne, Smārdes pag., Tukuma nov.; Ozolnieki, Ozolnieku pag., Jelgavas nov.; Pabaži, Saulkrastu pag., Saulkrastu nov.; Pārbrauktuves iela 2, Ikšķile, Ogres nov., LV-5052; Pārogres gatve, Ogre, Ogres nov.; Salaspils nov.; Sliežu iela 12, Rīga, LV-1005; Sliežu iela 2, Rīga, LV-1005; Slokas iela, Rīga; Stacija "Garciems", Carnikavas pag., Ādažu nov., LV-2163; Stacija "Garupe", Carnikavas pag., Ādažu nov., LV-2163; Stacija "Gauja", Carnikavas pag., Ādažu nov., LV-2163; Stacija "Kalngale", Carnikavas pag., Ādažu nov., LV-2163; Stacija "Lilaste", Carnikavas pag., Ādažu nov., LV-2163; Stacija "Skulte", Skultes pag., Limbažu nov., LV-4025; Stacija "Zvejniekciems", Skultes pag., Limbažu nov., LV-4025; Stacija Baloži 1, Stūnīši, Olaines pag., Olaines nov., LV-2127; Stacija Ķīšupe, Saulkrastu pag., Saulkrastu nov., LV-2160; Stacijas iela 1, Smārde, Smārdes pag., Tukuma nov., LV-3129; Stacijas iela 2, Carnikava, Carnikavas pag., Ādažu nov., LV-2163; Stacijas iela 27, Tukums, Tukuma nov., LV-3101; Stacijas laukums 1, Ķegums, Ogres nov., LV-5020; Vecāķu prospekts 2C, Rīga, LV-1015; Vitrupes iela 2, Rīga, LV-1034; Vitrupes iela 4, Rīga, LV-1034; Zemitāna iela, Rīga</t>
  </si>
  <si>
    <t>Skrudalienas pag., Augšdaugavas nov.</t>
  </si>
  <si>
    <t>6.3.1.0/20/I/002</t>
  </si>
  <si>
    <t>Valsts reģionālā autoceļa P121 Tukums - Kuldīga posma km 4,66 – 17,63 pārbūve</t>
  </si>
  <si>
    <t>Irlavas pag., Tukuma nov.; Jaunsātu pag., Tukuma nov.; Tumes pag., Tukuma nov.</t>
  </si>
  <si>
    <t>Jāņa Kugas iela 11, Ikšķile, Ogres nov., LV-5052; Kalpaka bulvāris 13, Rīga, LV-1050</t>
  </si>
  <si>
    <t>8.1.1.0/20/I/001</t>
  </si>
  <si>
    <t>STEM studiju programmu modernizācija Latvijas Jūras akadēmijā</t>
  </si>
  <si>
    <t>Flotes iela 12 k-1, Rīga, LV-1016</t>
  </si>
  <si>
    <t>Dārzniecības iela 2A, Tukums, Tukuma nov., LV-3101; J. Raiņa iela 3, Tukums, Tukuma nov., LV-3101; Lielā iela 9, Tukums, Tukuma nov., LV-3101; Raudas iela 16, Tukums, Tukuma nov., LV-3101</t>
  </si>
  <si>
    <t>Mātera iela 44, Jelgava, LV-3001; Meiju ceļš 9, Jelgava, LV-3007; Pulkveža Oskara Kalpaka iela 16A, Jelgava, LV-3001</t>
  </si>
  <si>
    <t>Nākotnes iela 1, Carnikava, Carnikavas pag., Ādažu nov., LV-2163</t>
  </si>
  <si>
    <t>Ausekļa iela 25B, Valmiera, Valmieras nov., LV-4201; Viestura aleja 3, Valmiera, Valmieras nov., LV-4201; Zvaigžņu iela 4, Valmiera, Valmieras nov., LV-4201</t>
  </si>
  <si>
    <t>Jaunā iela 44, Jēkabpils, Jēkabpils nov., LV-5201; Rūdolfa Blaumaņa iela 27, Jēkabpils, Jēkabpils nov., LV-5201</t>
  </si>
  <si>
    <t>Leona Paegles iela 40, Valmiera, Valmieras nov., LV-4201; Leona Paegles iela 40A, Valmiera, Valmieras nov., LV-4201</t>
  </si>
  <si>
    <t>Egļu gatve 9, Priekuļi, Priekuļu pag., Cēsu nov., LV-4126; Valmieras iela 19, Cēsis, Cēsu nov., LV-4101</t>
  </si>
  <si>
    <t>8.2.2.0/20/I/001</t>
  </si>
  <si>
    <t>LLU pāreja uz jauno doktorantūras finansēšanas modeli</t>
  </si>
  <si>
    <t>8.2.2.0/20/I/002</t>
  </si>
  <si>
    <t>Akadēmiskā personāla attīstība – doktorantu grantu pieejas aprobācija un ārvalstu akadēmiskā personāla piesaiste Latvijas Kultūras akadēmijā, Latvijas Mākslas akadēmijā un Jāzepa Vītola Latvijas Mūzikas akadēmijā</t>
  </si>
  <si>
    <t>8.2.2.0/20/I/003</t>
  </si>
  <si>
    <t>Daugavpils Universitātes stratēģiskās specializācijas jomu akadēmiskā personāla profesionālās kompetences stiprināšana 3. kārta</t>
  </si>
  <si>
    <t>8.2.2.0/20/I/004</t>
  </si>
  <si>
    <t>Atbalsts doktorantu iesaistei zinātniski pētnieciskajā un studiju darbā</t>
  </si>
  <si>
    <t>8.2.2.0/20/I/005</t>
  </si>
  <si>
    <t>Stiprināt augstākās izglītības institūciju akadēmisko personālu stratēģiskās specializācijas jomās RTA, VeA un ViA</t>
  </si>
  <si>
    <t>8.2.2.0/20/I/006</t>
  </si>
  <si>
    <t>"LU doktorantūras kapacitātes stiprināšana jaunā doktorantūras modeļa ietvarā"</t>
  </si>
  <si>
    <t>8.2.2.0/20/I/007</t>
  </si>
  <si>
    <t>Liepājas Universitātes personāla akadēmiskā karjera: kvalitāte un ilgtspēja doktora studijās</t>
  </si>
  <si>
    <t>9.1.1.2/15/I/001</t>
  </si>
  <si>
    <t>“Atbalsts ilgstošajiem bezdarbniekiem”</t>
  </si>
  <si>
    <t>Balvu iela 11, Rīga, LV-1003; Maskavas iela 178, Rīga, LV-1019</t>
  </si>
  <si>
    <t>Kuldīgas iela 4, Ventspils, LV-3601</t>
  </si>
  <si>
    <t>Bērzaines iela 16/18, Cēsis, Cēsu nov., LV-4101; Kanaviņu iela 14, Alūksne, Alūksnes nov., LV-4301; Palasta iela 15, Cēsis, Cēsu nov., LV-4101</t>
  </si>
  <si>
    <t>Gaujas iela 33A, Ādaži, Ādažu pag., Ādažu nov., LV-2164</t>
  </si>
  <si>
    <t>Aglona, Aglonas pag., Preiļu nov.</t>
  </si>
  <si>
    <t>Amatas pag., Cēsu nov.; Drabešu pag., Cēsu nov.; Nītaures pag., Cēsu nov.; Skujenes pag., Cēsu nov.; Zaubes pag., Cēsu nov.</t>
  </si>
  <si>
    <t>Veselības veicināšanas un slimību profilakses pasākumi Jēkabpils novada Atašienes, Krustpils, Kūku, Mežāres, Variešu un Vīpes pagastu iedzīvotājiem</t>
  </si>
  <si>
    <t>Stopiņu pag., Ropažu nov.</t>
  </si>
  <si>
    <t>Vietējās sabiedrības veselības veicināšana un slimību profilakse Jēkabpils novada Viesītes pilsētā un Viesītes, Saukas, Elkšņu, Rites pagastos</t>
  </si>
  <si>
    <t>Brīvības iela 10, Viesīte, Jēkabpils nov., LV-5237</t>
  </si>
  <si>
    <t>Cesvaine, Madonas nov.</t>
  </si>
  <si>
    <t>Melioratoru iela 1, Koknese, Aizkraukles nov., LV-5113</t>
  </si>
  <si>
    <t>Andrupenes pag., Krāslavas nov.; Andzeļu pag., Krāslavas nov.; Asūnes pag., Krāslavas nov.; Bērziņu pag., Krāslavas nov.; Dagda, Krāslavas nov.; Dagdas pag., Krāslavas nov.; Ezernieku pag., Krāslavas nov.; Konstantinovas pag., Krāslavas nov.; Ķepovas pag., Krāslavas nov.; Svariņu pag., Krāslavas nov.; Šķaunes pag., Krāslavas nov.</t>
  </si>
  <si>
    <t>Pasākumi vietējās sabiedrības veselības veicināšanai un slimību profilaksei</t>
  </si>
  <si>
    <t>Aloja, Limbažu nov.</t>
  </si>
  <si>
    <t>Limbažu novada pašvaldības Alojas administrācija</t>
  </si>
  <si>
    <t>Jelgavas iela 1, Auce, Dobeles nov., LV-3708</t>
  </si>
  <si>
    <t>Auces administrācija</t>
  </si>
  <si>
    <t>Daugavas iela 29, Mārupe, Mārupes pag., Mārupes nov., LV-2167</t>
  </si>
  <si>
    <t>Mārupes novada pašvaldība</t>
  </si>
  <si>
    <t>Jelgavas novada pašvaldība</t>
  </si>
  <si>
    <t>Jērcēni, Jērcēnu pag., Valmieras nov.; Plāņu pag., Valmieras nov.; Seda, Valmieras nov.; Strenči, Valmieras nov.</t>
  </si>
  <si>
    <t>Bauskas nov.</t>
  </si>
  <si>
    <t>Iecava, Bauskas nov.</t>
  </si>
  <si>
    <t>Lāčplēša iela 2, Valmiera, Valmieras nov., LV-4201</t>
  </si>
  <si>
    <t>Alsungas pag., Kuldīgas nov.</t>
  </si>
  <si>
    <t>Vietējās sabiedrības veselības veicināšanas pasākumi Raunas un Drustu pagastos</t>
  </si>
  <si>
    <t>Skolas iela 7, Drusti, Drustu pag., Smiltenes nov., LV-4132; Vidzemes iela 2, Rauna, Raunas pag., Smiltenes nov., LV-4131</t>
  </si>
  <si>
    <t>Valmieras nov.</t>
  </si>
  <si>
    <t>Jeri, Jeru pag., Valmieras nov.; Lieplejas, Lode, Lodes pag., Valmieras nov., LV-4248; Pagastmāja, Vilpulka, Vilpulkas pag., Valmieras nov., LV-4241; Papardes, Ipiķi, Ipiķu pag., Valmieras nov., LV-4242; Rīgas iela 30, Rūjiena, Valmieras nov., LV-4240; Skolas iela 24, Rūjiena, Valmieras nov., LV-4240; Skolas iela 8, Rūjiena, Valmieras nov., LV-4240; Upes iela 9, Rūjiena, Valmieras nov., LV-4240; Valdemāra iela 26, Rūjiena, Valmieras nov., LV-4240</t>
  </si>
  <si>
    <t>Veselības veicināšanas un slimību profilakses pasākumi Jēkabpils novada Aknīstes pilsētā, Asares, Aknīstes un Gārsenes pagastos</t>
  </si>
  <si>
    <t>Aknīste, Jēkabpils nov.; Aknīstes pag., Jēkabpils nov.; Asares pag., Jēkabpils nov.; Gārsenes pag., Jēkabpils nov.</t>
  </si>
  <si>
    <t>Pāvilosta, Dienvidkurzemes nov.</t>
  </si>
  <si>
    <t>Ape, Smiltenes nov.</t>
  </si>
  <si>
    <t>Bebrenes pag., Augšdaugavas nov.; Dvietes pag., Augšdaugavas nov.; Eglaines pag., Augšdaugavas nov.; Ilūkste, Augšdaugavas nov.; Pilskalnes pag., Augšdaugavas nov.; Prodes pag., Augšdaugavas nov.; Subate, Augšdaugavas nov.; Šēderes pag., Augšdaugavas nov.</t>
  </si>
  <si>
    <t>Rundāles pag., Bauskas nov.; Svitenes pag., Bauskas nov.; Viesturu pag., Bauskas nov.</t>
  </si>
  <si>
    <t>Preiļu nov.</t>
  </si>
  <si>
    <t>Sporta iela 1, Ropaži, Ropažu pag., Ropažu nov., LV-2135</t>
  </si>
  <si>
    <t>Stadiona iela 10, Ozolnieki, Ozolnieku pag., Jelgavas nov., LV-3018</t>
  </si>
  <si>
    <t>Veselības veicināšanas un slimību profilakses pasākumi Ludzas novada Goliševas, Malnavas, Mežvidu, Mērdzenes, Salnavas  pagastu un Kārsavas pilsētas iedzīvotājiem</t>
  </si>
  <si>
    <t>Ludzas nov.</t>
  </si>
  <si>
    <t>Augšdaugavas nov.</t>
  </si>
  <si>
    <t>DZĪVO VESELS! - veselīga dzīvesveida un profilakses veicināšanas pasākumi Rugāju un Lazdukalna pagastu iedzīvotājiem</t>
  </si>
  <si>
    <t>Lazdukalna pag., Balvu nov.; Rugāji, Rugāju pag., Balvu nov.; Rugāju pag., Balvu nov.</t>
  </si>
  <si>
    <t>Veselības veicināšanas un slimību profilakses pasākumi Viļakas pilsētā un apkaimē</t>
  </si>
  <si>
    <t>Viļaka, Balvu nov.</t>
  </si>
  <si>
    <t>Sikšņi, Dunikas pag., Dienvidkurzemes nov.</t>
  </si>
  <si>
    <t>Tukuma nov.</t>
  </si>
  <si>
    <t>“Slimību profilakses un veselības veicināšanas pasākumi Tukuma novadā, Kandavas un pagastu apvienībā”</t>
  </si>
  <si>
    <t>Ogres nov.</t>
  </si>
  <si>
    <t>Burtnieku pag., Valmieras nov.; Ēveles pag., Valmieras nov.; Matīšu pag., Valmieras nov.; Rencēnu pag., Valmieras nov.; Valmieras pag., Valmieras nov.; Vecates pag., Valmieras nov.</t>
  </si>
  <si>
    <t>Saulkrastu novada pašvaldība</t>
  </si>
  <si>
    <t>Kocēnu pag., Valmieras nov.</t>
  </si>
  <si>
    <t>Veselības veicināšanas un slimību profilakses pakalpojumu pieejamības uzlabošana Naukšēnu un Ķoņu pagastu iedzīvotājiem.</t>
  </si>
  <si>
    <t>Ķoņu pag., Valmieras nov.; Naukšēnu pag., Valmieras nov.</t>
  </si>
  <si>
    <t>"Veselības veicināšanas un slimības profilakses uzlabošanas pasākumi Riebiņu apvienības pārvaldes teritorijā"</t>
  </si>
  <si>
    <t>Saules iela 8, Riebiņi, Riebiņu pag., Preiļu nov., LV-5326</t>
  </si>
  <si>
    <t>Grobiņa, Dienvidkurzemes nov.</t>
  </si>
  <si>
    <t>Gaujas iela 4, Jaunpiebalga, Jaunpiebalgas pag., Cēsu nov., LV-4125</t>
  </si>
  <si>
    <t>Vecpiebalgas pag., Cēsu nov.</t>
  </si>
  <si>
    <t>Cēsis, Cēsu nov.; Cēsu nov.; Vaives pag., Cēsu nov.</t>
  </si>
  <si>
    <t>Aizkraukles nov.; Cēsu nov.; Dienvidkurzemes nov.; Dobeles nov.; Garkalnes pag., Ropažu nov.; Ķekavas nov.; Limbažu nov.; Ludzas nov.; Madonas nov.; Mālpils pag., Siguldas nov.; Mārupes nov.; Mērsraga pag., Talsu nov.; Ogres nov.; Rēzeknes nov.; Sējas pag., Saulkrastu nov.; Siguldas nov.; Talsu nov.; Tukuma nov.</t>
  </si>
  <si>
    <t>9.2.7.0/21/I/001</t>
  </si>
  <si>
    <t>“Atbalsts ārstniecības personām, darbam Rīgā”</t>
  </si>
  <si>
    <t>9.2.7</t>
  </si>
  <si>
    <t>Brīvības iela 286A, Jēkabpils, Jēkabpils nov., LV-5201; Jaunā iela 39I, Jēkabpils, Jēkabpils nov., LV-5201</t>
  </si>
  <si>
    <t>Nākotnes iela 1, Vaidava, Vaidavas pag., Valmieras nov., LV-4228; Skolas iela 1, Vaidava, Vaidavas pag., Valmieras nov., LV-4228</t>
  </si>
  <si>
    <t>Eglāji 1, Indrānu pag., Madonas nov., LV-4830</t>
  </si>
  <si>
    <t>Rīti, Ancene, Asares pag., Jēkabpils nov., LV-5210; Skolas iela 9A, Aknīste, Jēkabpils nov., LV-5208</t>
  </si>
  <si>
    <t>Ādama iela 2, Dobele, Dobeles nov., LV-3701; Brīvības iela 27, Dobele, Dobeles nov., LV-3701</t>
  </si>
  <si>
    <t>Skolas iela 1, Benislava, Lazdukalna pag., Balvu nov., LV-4577</t>
  </si>
  <si>
    <t>Abrenes iela 9, Viļaka, Balvu nov., LV-4583; Balvu iela 10, Viļaka, Balvu nov., LV-4583; Tautas iela 6, Viļaka, Balvu nov., LV-4583</t>
  </si>
  <si>
    <t>Spāres muiža 21, Spāre, Amatas pag., Cēsu nov., LV-4139; Spāres muiža 34, Amatas pag., Cēsu nov., LV-4139; Spāres muiža 5, Spāre, Amatas pag., Cēsu nov., LV-4139</t>
  </si>
  <si>
    <t>Teātra iela 10, Kārsava, Ludzas nov., LV-5717</t>
  </si>
  <si>
    <t>Bauskas iela 4, Vecumnieki, Vecumnieku pag., Bauskas nov., LV-3933</t>
  </si>
  <si>
    <t>Grāfu Plāteru iela 10, Krāslava, Krāslavas nov., LV-5601; Grāfu Plāteru iela 6, Krāslava, Krāslavas nov., LV-5601; Pils iela 5, Krāslava, Krāslavas nov., LV-5601; Rīgas iela 159, Krāslava, Krāslavas nov., LV-5601</t>
  </si>
  <si>
    <t>Baldones iela 65, Iecava, Bauskas nov., LV-3913</t>
  </si>
  <si>
    <t>Parka iela 31, Mazsalaca, Valmieras nov., LV-4215; Parka iela 9, Mazsalaca, Valmieras nov., LV-4215</t>
  </si>
  <si>
    <t>Gatartas pansionāts, Drustu pag., Smiltenes nov., LV-4132</t>
  </si>
  <si>
    <t>Mehanizatoru iela 24A, Viļāni, Rēzeknes nov., LV-4650</t>
  </si>
  <si>
    <t>Biržu iela 12, Birži, Salas pag., Jēkabpils nov., LV-5214; Līkumi, Sēlpils pag., Jēkabpils nov., LV-5232</t>
  </si>
  <si>
    <t>Lodes, Jaunpils pag., Tukuma nov., LV-3145</t>
  </si>
  <si>
    <t>Dīķu iela 1, Dzelda, Nīkrāces pag., Kuldīgas nov., LV-3320; Torņa iela 6, Dzelda, Nīkrāces pag., Kuldīgas nov., LV-3320</t>
  </si>
  <si>
    <t>Rīgas iela 53A, Valmiera, Valmieras nov., LV-4201; Ūdens iela 2C, Valmiera, Valmieras nov., LV-4201</t>
  </si>
  <si>
    <t>Attekas iela 39, Ādaži, Ādažu pag., Ādažu nov., LV-2164</t>
  </si>
  <si>
    <t>Garā iela 16A, Carnikava, Carnikavas pag., Ādažu nov., LV-2163; Stacijas iela 5, Carnikava, Carnikavas pag., Ādažu nov., LV-2163</t>
  </si>
  <si>
    <t>Parka iela 1, Ragana, Krimuldas pag., Siguldas nov., LV-2144</t>
  </si>
  <si>
    <t>Ausekļa iela 1, Aloja, Limbažu nov., LV-4064; Vīķu Muiža, Staiceles pag., Limbažu nov., LV-4043</t>
  </si>
  <si>
    <t>Pērnavas iela 29, Salacgrīva, Limbažu nov., LV-4033; Tīruma iela 30, Salacgrīva, Limbažu nov., LV-4033</t>
  </si>
  <si>
    <t>Ceriņu iela 2A, Jumprava, Jumpravas pag., Ogres nov., LV-5022; Raiņa iela 5, Lielvārde, Ogres nov., LV-5070</t>
  </si>
  <si>
    <t>Aveņu iela 2 - 2, Vietalva, Vietalvas pag., Aizkraukles nov., LV-5109; Lielā iela 37, Pļaviņas, Aizkraukles nov., LV-5120</t>
  </si>
  <si>
    <t>Birztalas 1, Ķāķišķe, Rucavas pag., Dienvidkurzemes nov., LV-3477; Sudrabi, Rucava, Rucavas pag., Dienvidkurzemes nov., LV-3477</t>
  </si>
  <si>
    <t>Pils iela 12, Mālpils, Mālpils pag., Siguldas nov., LV-2152; Pils iela 7, Mālpils, Mālpils pag., Siguldas nov., LV-2152</t>
  </si>
  <si>
    <t>Daugavas iela 2, Krauja, Naujenes pag., Augšdaugavas nov., LV-5451; Miera iela 12, Skrudaliena, Skrudalienas pag., Augšdaugavas nov., LV-5470; Rūpes, Višķu tehnikums, Višķu pag., Augšdaugavas nov., LV-5481; Skolas iela 15, Nīcgale, Nīcgales pag., Augšdaugavas nov., LV-5463</t>
  </si>
  <si>
    <t>Kārļa Mīlenbaha iela 20, Talsi, Talsu nov., LV-3201</t>
  </si>
  <si>
    <t>Ķieģeļu iela 7, Priekule, Dienvidkurzemes nov., LV-3434</t>
  </si>
  <si>
    <t>Valdemāra iela 26, Rūjiena, Valmieras nov., LV-4240</t>
  </si>
  <si>
    <t>Jumaras iela 195, Valmiera, Valmieras nov., LV-4201</t>
  </si>
  <si>
    <t>Andreja Pormaļa iela 125, Jēkabpils, Jēkabpils nov., LV-5201; Stadiona iela 1, Jēkabpils, Jēkabpils nov., LV-5201</t>
  </si>
  <si>
    <t>Jumaras iela 195, Valmiera, Valmieras nov., LV-4201; Klostera iela 3, Limbaži, Limbažu nov., LV-4001; Klostera iela 6A, Limbaži, Limbažu nov., LV-4001</t>
  </si>
  <si>
    <t>Jumaras iela 195, Valmiera, Valmieras nov., LV-4201; Pils iela 1, Alūksne, Alūksnes nov., LV-4301</t>
  </si>
  <si>
    <t>Jumaras iela 195, Valmiera, Valmieras nov., LV-4201; Slimnīcas iela 9, Cēsis, Cēsu nov., LV-4101</t>
  </si>
  <si>
    <t>Primārās veselības aprūpes infrastruktūras uzlabošana ģimenes ārstu praksēs Lielā ielā 81, Grobiņā, Dienvidkurzemes   novadā.</t>
  </si>
  <si>
    <t>Lielā iela 81, Grobiņa, Dienvidkurzemes nov., LV-3430</t>
  </si>
  <si>
    <t>Vidus iela 1, Alūksne, Alūksnes nov., LV-4301</t>
  </si>
  <si>
    <t>9.3.2.0/20/A/026</t>
  </si>
  <si>
    <t>Jāņa Žīgura ģimenes ārsta prakses modernizācija</t>
  </si>
  <si>
    <t>Žīgurs Jānis-ģimenes ārsta un arodveselības un arodslimību ārsta prakse</t>
  </si>
  <si>
    <t>9.3.2.0/20/A/029</t>
  </si>
  <si>
    <t>Primārās veselības aprūpes tehniskā nodrošinājuma  uzlabošana  SIA “Beātes Salenieces Ģimenes ārsta prakse”</t>
  </si>
  <si>
    <t>Bastiona iela 24, Valmiera, Valmieras nov., LV-4201</t>
  </si>
  <si>
    <t>Sabiedrība ar ierobežotu atbildību "Beātes Salenieces Ģimenes ārsta prakse"</t>
  </si>
  <si>
    <t>Gaujas iela 13/15, Ādaži, Ādažu pag., Ādažu nov., LV-2164</t>
  </si>
  <si>
    <t>Stadiona iela 1, Jēkabpils, Jēkabpils nov., LV-5201</t>
  </si>
  <si>
    <t>9.3.2.0/20/A/043</t>
  </si>
  <si>
    <t>Primārās veselības aprūpes infrastruktūras uzlabošana Audriņu ģimenes ārsta praksē</t>
  </si>
  <si>
    <t>Krasuhas iela 3, Audriņi, Audriņu pag., Rēzeknes nov., LV-4611</t>
  </si>
  <si>
    <t>RĒZEKNES NOVADA PAŠVALDĪBAS IESTĀDE NAUTRĒNU PAGASTU APVIENĪBA</t>
  </si>
  <si>
    <t>9.3.2.0/20/A/047</t>
  </si>
  <si>
    <t>Primārās veselības aprūpes tehniskā nodrošinājuma uzlabošana Sedas pilsētas ģimenes ārsta praksē</t>
  </si>
  <si>
    <t>Sporta iela 4 - 30, Seda, Valmieras nov., LV-4728</t>
  </si>
  <si>
    <t>9.3.2.0/20/A/048</t>
  </si>
  <si>
    <t>Primārās veselības aprūpes tehniskā nodrošinājuma uzlabošana Plāņu pagasta ģimenes ārsta praksē</t>
  </si>
  <si>
    <t>Skolas iela 2, Plāņi, Plāņu pag., Valmieras nov., LV-4727</t>
  </si>
  <si>
    <t>Skolas iela 5, Nīca, Nīcas pag., Dienvidkurzemes nov., LV-3473</t>
  </si>
  <si>
    <t>9.3.2.0/20/A/052</t>
  </si>
  <si>
    <t>Primārās veselības aprūpes infrastruktūras un tehniskā nodrošinājuma uzlabošana AS “Veselības centru apvienība” ģimenes ārsta praksēs un “Veselības centru apvienība” telpās strādājošo ģimenes ārstu praksēs</t>
  </si>
  <si>
    <t>Andreja Saharova iela 16, Rīga, LV-1021; Brīvības iela 95, Liepāja, LV-3401; Juglas iela 2, Rīga, LV-1024; Lāčplēša iela 38, Rīga, LV-1011; Nīcgales iela 5, Rīga, LV-1035</t>
  </si>
  <si>
    <t>AS "Veselības centru apvienība"</t>
  </si>
  <si>
    <t>9.3.2.0/20/A/053</t>
  </si>
  <si>
    <t>Primārās veselības aprūpes infrastruktūras un tehniskā nodrošinājuma  uzlabošana  AS “Veselības centru apvienība” telpās strādājošo ģimenes ārstu praksēs.</t>
  </si>
  <si>
    <t>Slokas iela 26, Jūrmala, LV-2015</t>
  </si>
  <si>
    <t>9.3.2.0/20/A/057</t>
  </si>
  <si>
    <t>Jāņa Sergejenko ģimenes ārsta prakses modernizācija</t>
  </si>
  <si>
    <t>Skolas iela 9, Brocēni, Saldus nov., LV-3851</t>
  </si>
  <si>
    <t>SIA "Jāņa Sergejenko ģimenes ārsta prakse"</t>
  </si>
  <si>
    <t>9.3.2.0/20/A/058</t>
  </si>
  <si>
    <t>Svetlanas Semjonovas ģimenes ārsta prakses modernizācija</t>
  </si>
  <si>
    <t>Bērzpils iela 7, Balvi, Balvu nov., LV-4501</t>
  </si>
  <si>
    <t>Svetlanas Semjonovas ģimenes ārsta prakse</t>
  </si>
  <si>
    <t>9.3.2.0/20/A/061</t>
  </si>
  <si>
    <t>Svetlanas  Sergejenko ģimenes ārsta prakses modernizācija</t>
  </si>
  <si>
    <t>SIA "Svetlanas Sergejenko ģimenes ārsta prakse"</t>
  </si>
  <si>
    <t>9.3.2.0/20/A/066</t>
  </si>
  <si>
    <t>Fotiadu Nataļjas ģimenes ārstes prakses modernizācija</t>
  </si>
  <si>
    <t>Kaņiera iela 13, Rīga, LV-1063</t>
  </si>
  <si>
    <t>Fotiadu Nataļja - ģimenes ārsta prakse</t>
  </si>
  <si>
    <t>9.3.2.0/20/A/072</t>
  </si>
  <si>
    <t>Primārās veselības aprūpes infrastruktūras uzlabošana Saldus novada Pampāļu pagastā</t>
  </si>
  <si>
    <t>Rūpniecības iela 1C, Pampāļi, Pampāļu pag., Saldus nov., LV-3882</t>
  </si>
  <si>
    <t>9.3.2.0/20/A/075</t>
  </si>
  <si>
    <t>Primārās veselības aprūpes infrastruktūras uzlabošana Saldus novada Kursīšu pagastā</t>
  </si>
  <si>
    <t>Kalna iela 2, Kursīši, Kursīšu pag., Saldus nov., LV-3890</t>
  </si>
  <si>
    <t>9.3.2.0/20/A/083</t>
  </si>
  <si>
    <t>Ģimenes ārstu prakšu pieejamības uzlabošana Bēnes pagastā</t>
  </si>
  <si>
    <t>Centrālais laukums 3, Bēne, Bēnes pag., Dobeles nov., LV-3711</t>
  </si>
  <si>
    <t>9.3.2.0/20/A/085</t>
  </si>
  <si>
    <t>Guntas Jāvaldes ģimenes ārsta prakses modernizācija</t>
  </si>
  <si>
    <t>Juglas iela 2, Rīga, LV-1024</t>
  </si>
  <si>
    <t>Guntas Jāvaldes ģimenes ārsta prakse</t>
  </si>
  <si>
    <t>9.3.2.0/20/A/086</t>
  </si>
  <si>
    <t>Ludmilas Skrjabinas ģimenes ārsta prakses modernizācija</t>
  </si>
  <si>
    <t>Pasta iela 34, Jelgava, LV-3001</t>
  </si>
  <si>
    <t>Sabiedrība ar ierobežotu atbildību "Ludmilas Skrjabinas ārsta prakse"</t>
  </si>
  <si>
    <t>9.3.2.0/20/A/088</t>
  </si>
  <si>
    <t>Primārās veselības aprūpes infrastruktūras un materiāltehniskā nodrošinājuma uzlabošana Lielvārdes poliklīnikā, A.Kauliņas un L.Rancānes ārsta praksēs.</t>
  </si>
  <si>
    <t>Raiņa iela 5, Lielvārde, Ogres nov., LV-5070</t>
  </si>
  <si>
    <t>9.3.2.0/20/A/090</t>
  </si>
  <si>
    <t>Primārās veselības aprūpes infrastruktūras un tehniskā nodrošinājuma  uzlabošana SIA “Jēkabpils reģionālā slimnīca” ģimenes ārstu praksēs.</t>
  </si>
  <si>
    <t>9.3.2.0/20/A/091</t>
  </si>
  <si>
    <t>Intas Lagzdiņas ģimenes ārsta prakses uzlabošana</t>
  </si>
  <si>
    <t>Mēmeles - 1, Jaunsaule, Vecsaules pag., Bauskas nov., LV-3915; Saktas - 13, Vecsaule, Vecsaules pag., Bauskas nov., LV-3932; Smaidas - 2, Ozolaine, Vecsaules pag., Bauskas nov., LV-3936</t>
  </si>
  <si>
    <t>Intas Lagzdiņas ģimenes ārsta prakse</t>
  </si>
  <si>
    <t>9.3.2.0/20/A/092</t>
  </si>
  <si>
    <t>Primārās veselības aprūpes infrastruktūras un tehniskā nodrošinājuma uzlabošana SIA "Ārstu privātpraksē"Svīre plus""</t>
  </si>
  <si>
    <t>Jūrmalas iela 14, Piņķi, Babītes pag., Mārupes nov., LV-2107; Spuņciema iela 45, Spuņciems, Salas pag., Mārupes nov., LV-2105</t>
  </si>
  <si>
    <t>Sabiedrība ar ierobežotu atbildību "Ārstu privātprakse "SVĪRE PLUS""</t>
  </si>
  <si>
    <t>9.3.2.0/20/A/094</t>
  </si>
  <si>
    <t>Tehniskā nodrošinājuma uzlabošana Sarmītes Kalējas ģimenes ārsta praksē</t>
  </si>
  <si>
    <t>Veselības iela 5, Olaine, Olaines nov., LV-2114</t>
  </si>
  <si>
    <t>Sarmīte Kalēja ģimenes ārsta prakse</t>
  </si>
  <si>
    <t>9.3.2.0/20/A/102</t>
  </si>
  <si>
    <t>Dzirnavu iela 1, Iecava, Bauskas nov., LV-3913</t>
  </si>
  <si>
    <t>9.3.2.0/21/I/003</t>
  </si>
  <si>
    <t>Neatliekamās medicīniskās palīdzības dienesta operatīvo medicīnisko transportlīdzekļu parka atjaunošana</t>
  </si>
  <si>
    <t>IPIA_termiņu pagrinājumiem</t>
  </si>
  <si>
    <t>Sagatavots: 14.01.2022</t>
  </si>
  <si>
    <t>Dzirnavu iela 105, Rīga, LV-1011; Krišjāņa Barona iela 11 - 48, Rīga, LV-1050</t>
  </si>
  <si>
    <t>Jelgavas iela 3, Rīga, LV-1004; Miera iela 32, Salaspils, Salaspils nov., LV-2169; Pulka iela 3, Rīga, LV-1007</t>
  </si>
  <si>
    <t>1.1.1.1/21/A/029</t>
  </si>
  <si>
    <t>Dažādu COVID-19 slimības ilgtermiņa blakusefektu saistības ar molekulārajiem faktoriem noskaidrošana Latvijas populācijā</t>
  </si>
  <si>
    <t>Pilsoņu iela 13, Rīga, LV-1002; Rātsupītes iela 1 k-1, Rīga, LV-1067</t>
  </si>
  <si>
    <t>1.1.1.1/21/A/033</t>
  </si>
  <si>
    <t>BSL3 un mikrogravitācijas iekārtai pielāgotas plaušas uz čipa sistēmas izveide respiratoro saslimšanu pētniecībai (LocBox)</t>
  </si>
  <si>
    <t>1.1.1.1/21/A/044</t>
  </si>
  <si>
    <t>Efektīvas pilot-mēroga leghemoglobīna ražošanas tehnoloģijas izstrāde uz rekombinanto Pichia pastoris un Kluyveromyces lactis fermentācijas procesu ar piebarošanu bāzes. (BioHeme)</t>
  </si>
  <si>
    <t>1.1.1.1/21/A/046</t>
  </si>
  <si>
    <t>Sistēma COVID-19 inficēšanās riska noteikšanai un samazināšanai iekštelpās.</t>
  </si>
  <si>
    <t>1.1.1.1/21/A/052</t>
  </si>
  <si>
    <t>Riņķa Rezonatora Modulatori Optiskiem Starpsavienojumiem (RINGO)</t>
  </si>
  <si>
    <t>Andrejostas iela 17, Rīga, LV-1045; Āzenes iela 12, Rīga, LV-1048</t>
  </si>
  <si>
    <t>1.1.1.1/21/A/079</t>
  </si>
  <si>
    <t>Orgānu uz čipa kultivēšana ar mākslīgā intelekta metodēm personalizētas medicīnas nolūkos.</t>
  </si>
  <si>
    <t>Dzērbenes iela 14, Rīga, LV-1006; Ķengaraga iela 8, Rīga, LV-1063; Rātsupītes iela 1 k-1, Rīga, LV-1067</t>
  </si>
  <si>
    <t>1.1.1.3/21/A/003</t>
  </si>
  <si>
    <t>Inovāciju granti studentiem mākslas, kultūras, ekonomikas un IT starpdisciplinārajās jomās (MaKE IT)</t>
  </si>
  <si>
    <t>Sabiedrība ar ierobežotu atbildību "EKONOMIKAS UN KULTŪRAS AUGSTSKOLA"</t>
  </si>
  <si>
    <t>1.1.1.3/21/A/006</t>
  </si>
  <si>
    <t>Transporta un sakaru institūta inovāciju granti studentiem</t>
  </si>
  <si>
    <t>Akciju sabiedrība "Transporta un sakaru institūts"</t>
  </si>
  <si>
    <t>1.1.1.3/21/A/007</t>
  </si>
  <si>
    <t>LLU studentu inovāciju prasmes un uzņēmējspējas veicināšana</t>
  </si>
  <si>
    <t>1.1.1.3/21/A/009</t>
  </si>
  <si>
    <t>Vidzemes inovāciju programma studentiem - VIPS</t>
  </si>
  <si>
    <t>1.1.1.5/21/A/001</t>
  </si>
  <si>
    <t>Jauna fotoluminescences platforma Listeria mono citogēnu noteikšanai</t>
  </si>
  <si>
    <t>1.1.1.5/21/A/002</t>
  </si>
  <si>
    <t>Zāļu vielu izstrāde selektīvai kadherīnu trans-dimerizācijas kontrolei</t>
  </si>
  <si>
    <t>1.1.1.5/21/A/003</t>
  </si>
  <si>
    <t>Šūnu adhēzijas mehānismu fotokontrole</t>
  </si>
  <si>
    <t>1.1.1.5/21/A/004</t>
  </si>
  <si>
    <t>Mašīnmācīšanās pseidopotenciālu konstruēšanai</t>
  </si>
  <si>
    <t>Jelgavas iela 3, Rīga, LV-1004; Raiņa bulvāris 19, Rīga, LV-1050</t>
  </si>
  <si>
    <t>Tehniskā palīdzība Tieslietu ministrijai kā atbildīgajai iestādei informācijas un publicitātes pasākumu īstenošanā (2019-2022)</t>
  </si>
  <si>
    <t>Tehniskā palīdzība Satiksmes ministrijai paaugstinot informētību par Kohēzijas politikas fondiem, sniedzot atbalstu informācijas un komunikācijas pasākumiem 2019.-2022. gadā</t>
  </si>
  <si>
    <t>Tehniskā palīdzība Valsts kases kā sertifikācijas iestādes funkciju nodrošināšanai 2019-2022.gadam (2.kārta)</t>
  </si>
  <si>
    <t>Tehniskā palīdzība Satiksmes ministrijai kā Eiropas Savienības fondu atbildīgajai iestādei 2019.-2022.gadā</t>
  </si>
  <si>
    <t>2.1.2.0/21/I/001</t>
  </si>
  <si>
    <t>Nodrošināt inovatīvu tehnoloģisko risinājumu ieviešanu ārējās robežas kontrolē</t>
  </si>
  <si>
    <t>2.1.2</t>
  </si>
  <si>
    <t>2.2.1.1/21/I/003</t>
  </si>
  <si>
    <t>Kadastra informācijas sistēmas modernizācija un datu pakalpojumu attīstība</t>
  </si>
  <si>
    <t>VALSTS ZEMES DIENESTS</t>
  </si>
  <si>
    <t>2.2.1.1/21/I/004</t>
  </si>
  <si>
    <t>Eksporta un e-komercijas procesi e-muitā</t>
  </si>
  <si>
    <t>2.2.1.1/21/I/005</t>
  </si>
  <si>
    <t>Nodokļu pakalpojumu automatizācija</t>
  </si>
  <si>
    <t>2.2.1.1/21/I/006</t>
  </si>
  <si>
    <t>Ekonomikas ministrijas resora administratīvā procesa digitālā transformācija</t>
  </si>
  <si>
    <t>3.1.1.3/21/A/008</t>
  </si>
  <si>
    <t>SIA “Velo Sock” akciju emisija NASDAQ First North tirdzniecības vietā.</t>
  </si>
  <si>
    <t>SIA "Velo Sock"</t>
  </si>
  <si>
    <t>3.1.1.3/21/A/009</t>
  </si>
  <si>
    <t>SIA Rīgas Krēslu fabrika pārveidošana par akciju sabiedrību ar mērķi piesaistīt investīcijas caur akciju kotēšanu Nasdaq Baltic.</t>
  </si>
  <si>
    <t>Sabiedrība ar ierobežotu atbildību "RĪGAS KRĒSLU FABRIKA"</t>
  </si>
  <si>
    <t>3.1.1.3/21/A/010</t>
  </si>
  <si>
    <t>Finansējuma piesaiste kapitāla tirgos SIA ''Kinetics Nail Systems''</t>
  </si>
  <si>
    <t>Sabiedrība ar ierobežotu atbildību "Kinetics Nail Systems"</t>
  </si>
  <si>
    <t>3.1.1.3/21/A/011</t>
  </si>
  <si>
    <t>Akciju sabiedrības “SMW Group” akciju iekļaušana kapitāla tirgū</t>
  </si>
  <si>
    <t>Dzeņi, Bilskas pag., Smiltenes nov., LV-4706</t>
  </si>
  <si>
    <t>Rubeņu ceļš 46F, Raubēni, Cenu pag., Jelgavas nov., LV-3002</t>
  </si>
  <si>
    <t>ZAZA TIMBER Production SIA</t>
  </si>
  <si>
    <t>"Latvijas Veselības Tūrisma Klasteris"</t>
  </si>
  <si>
    <t>Jūrmalas valstspilsētas administrācija</t>
  </si>
  <si>
    <t>Rēzeknes valstspilsētas dome</t>
  </si>
  <si>
    <t>4.1.1.0/20/A/018</t>
  </si>
  <si>
    <t>Rotējošas formēšanas iekārtas nomaiņa SIA "ROTONS” ražotnē</t>
  </si>
  <si>
    <t>Briljantu iela 8, Eimuri, Ādažu pag., Ādažu nov., LV-2164</t>
  </si>
  <si>
    <t>SIA "ROTONS"</t>
  </si>
  <si>
    <t>4.1.1.0/20/A/020</t>
  </si>
  <si>
    <t>Energoefektīvas pašlīmējošu etiķešu ražošanas līnijas iegāde uzņēmumā AS "TEHNOINFORM"</t>
  </si>
  <si>
    <t>Jūrkalnes iela 4, Jūrmala, LV-2011</t>
  </si>
  <si>
    <t>Akciju sabiedrība "TEHNOINFORM"</t>
  </si>
  <si>
    <t>4.1.1.0/20/A/022</t>
  </si>
  <si>
    <t>Energoefektivitāti paaugstinošu pasākumu realizācija SIA „VALPRO” ražotnē, II.kārta</t>
  </si>
  <si>
    <t>Linarda Laicena iela 2, Valmiera, Valmieras nov., LV-4201</t>
  </si>
  <si>
    <t>SIA "VALPRO"</t>
  </si>
  <si>
    <t>4.1.1.0/20/A/024</t>
  </si>
  <si>
    <t>Energoefektivitātes paaugstināšana AS "Mārupes Metālmeistars" ražotnē Zvaigžņu ielā 2, Ozolniekos</t>
  </si>
  <si>
    <t>Zvaigžņu iela 2, Ozolnieki, Ozolnieku pag., Jelgavas nov., LV-3018</t>
  </si>
  <si>
    <t>Akciju sabiedrība "Mārupes Metālmeistars"</t>
  </si>
  <si>
    <t>4.1.1.0/20/A/026</t>
  </si>
  <si>
    <t>Enerģijas patēriņa samazināšanas pasākumi SIA “Baltrotors” ražotnē</t>
  </si>
  <si>
    <t>Institūta iela 1, Salaspils, Salaspils nov., LV-2169</t>
  </si>
  <si>
    <t>Sabiedrība ar ierobežotu atbildību "Baltrotors"</t>
  </si>
  <si>
    <t>4.1.1.0/20/A/027</t>
  </si>
  <si>
    <t>Energoefektivitātes pasākumu īstenošana SIA "KRAUSS” kokapstrādes ražotnē Klintaines pagastā 2.kārta</t>
  </si>
  <si>
    <t>4.1.1.0/20/A/028</t>
  </si>
  <si>
    <t>SIA “Kontekss” kokapstrādes ražotnes energoefektivitātes paaugstināšana</t>
  </si>
  <si>
    <t>Jaunkaļķi 1, Salas pag., Jēkabpils nov., LV-5230</t>
  </si>
  <si>
    <t>Sabiedrība ar ierobežotu atbildību "Kontekss"</t>
  </si>
  <si>
    <t>4.1.1.0/20/A/041</t>
  </si>
  <si>
    <t>“Enerģijas patēriņa samazināšanas pasākumi Ādažu Čipsu ražotnē”</t>
  </si>
  <si>
    <t>Sabiedrība ar ierobežotu atbildību "Orkla Latvija"</t>
  </si>
  <si>
    <t>4.1.1.0/20/A/045</t>
  </si>
  <si>
    <t>Energoefektivitātes pasākumu īstenošana uzņēmumā SIA “JELD-WEN LATVIJA”</t>
  </si>
  <si>
    <t>Zaļā iela 105, Dobele, Dobeles nov., LV-3701</t>
  </si>
  <si>
    <t>Sabiedrība ar ierobežotu atbildību "JELD-WEN LATVIJA"</t>
  </si>
  <si>
    <t>4.1.1.0/20/A/048</t>
  </si>
  <si>
    <t>Energoefektivitātes pasākumu īstenošana zemnieku saimniecības "Lūsēni" ražotnē</t>
  </si>
  <si>
    <t>Lūsēni, Mežvidi, Mežvidu pag., Ludzas nov., LV-5725</t>
  </si>
  <si>
    <t>4.1.1.0/20/A/049</t>
  </si>
  <si>
    <t>Saspiestā gaisa sistēmas modernizācija rūpnīcā Furniers</t>
  </si>
  <si>
    <t>Bauskas iela 59, Rīga, LV-1004; Bauskas iela 60, Rīga, LV-1004</t>
  </si>
  <si>
    <t>Akciju sabiedrība "LATVIJAS FINIERIS"</t>
  </si>
  <si>
    <t>Tvaika iela 2, Rīga, LV-1005</t>
  </si>
  <si>
    <t>"Latvijas Nedzirdīgo savienība"</t>
  </si>
  <si>
    <t>4.2.2.0/20/I/003</t>
  </si>
  <si>
    <t>Daudzfunkcionālā sociālo pakalpojumu centra ēkas Zirgu ielā 47A, Jelgavā energoefektivitātes paaugstināšana</t>
  </si>
  <si>
    <t>Zirgu iela 47A, Jelgava, LV-3001</t>
  </si>
  <si>
    <t>Sabiedrība ar ierobežotu atbildību "EcoHeatPro"</t>
  </si>
  <si>
    <t>4.5.1.1/21/I/004</t>
  </si>
  <si>
    <t>Tramvaja līnijas un piegulošās teritorijas pārbūve Liepājā, 4.kārta</t>
  </si>
  <si>
    <t>Brīvības iela, Liepāja; Dzelzceļnieku iela, Liepāja; Grobiņas iela, Liepāja; Klaipēdas iela, Liepāja; Krišjāņa Valdemāra iela, Liepāja; Rīgas iela, Liepāja</t>
  </si>
  <si>
    <t>4.5.1.2/21/I/002</t>
  </si>
  <si>
    <t>Elektroautobusa iegāde Valmieras pilsētai</t>
  </si>
  <si>
    <t>Gurnicas, Ķekavas pag., Ķekavas nov., LV-2123</t>
  </si>
  <si>
    <t>Sabiedrība ar ierobežotu atbildību "Mārupes komunālie pakalpojumi"</t>
  </si>
  <si>
    <t>Sabiedrība ar ierobežotu atbildību "Ikšķiles māja"</t>
  </si>
  <si>
    <t>Ventspils valstspilsētas pašvaldības iestāde "Ventspils muzejs"</t>
  </si>
  <si>
    <t>Ventspils valstspilsētas pašvaldības iestāde "Ventspils bibliotēka"</t>
  </si>
  <si>
    <t>Ventspils valstspilsētas pašvaldības iestāde "Ventspils Komunālā pārvalde"</t>
  </si>
  <si>
    <t>Arēnas iela 1, Rīga, LV-1013; Arēnas iela 12, Rīga, LV-1013; Arēnas iela 7, Rīga, LV-1013; Arēnas iela, Rīga; Jāņa Daliņa iela, Rīga; Jāņa Dikmaņa iela, Rīga; Jāņa Krūmiņa iela, Rīga; Laktas iela 17, Rīga, LV-1013; Laktas iela 22, Rīga, LV-1013; Laktas iela 40, Rīga, LV-1013; Laktas iela, Rīga; Lapeņu iela 10, Rīga, LV-1013; Lapeņu iela 15, Rīga, LV-1013; Lapeņu iela 16, Rīga, LV-1013; Lapeņu iela 22, Rīga, LV-1013; Lapeņu iela 23, Rīga, LV-1013; Lapeņu iela 24, Rīga, LV-1013; Lapeņu iela 3, Rīga, LV-1013; Lapeņu iela 32, Rīga, LV-1013; Lapeņu iela, Rīga; Skanstes iela 20, Rīga, LV-1013; Skanstes iela 22, Rīga, LV-1013; Skanstes iela 26, Rīga, LV-1013; Skanstes iela 28, Rīga, LV-1013; Skanstes iela 48, Rīga, LV-1013; Skanstes iela 8, Rīga, LV-1013; Skanstes iela, Rīga; Sporta iela 15, Rīga, LV-1013; Sporta iela 2, Rīga, LV-1013; Sporta iela, Rīga</t>
  </si>
  <si>
    <t>Rīgas valstspilsētas pašvaldība</t>
  </si>
  <si>
    <t>Cēsu iela, Limbaži, Limbažu nov.; Meliorācijas iela 14, Limbaži, Limbažu nov., LV-4001; Meliorācijas iela, Limbaži, Limbažu nov.; Meža iela, Limbaži, Limbažu nov.</t>
  </si>
  <si>
    <t>5.6.2.0/21/I/001</t>
  </si>
  <si>
    <t>Privāto investīciju palielināšana Gailīšu pagastā uzņēmējdarbības veicināšanai</t>
  </si>
  <si>
    <t>Uzvara, Gailīšu pag., Bauskas nov.</t>
  </si>
  <si>
    <t>5.6.2.0/21/I/003</t>
  </si>
  <si>
    <t>“Ceļu un citas nepieciešamās infrastruktūras nodrošināšana darbavietu radīšanai un privāto investīciju piesaistei Krāslavas novadā”</t>
  </si>
  <si>
    <t>Vaicuļeva, Indras pag., Krāslavas nov.</t>
  </si>
  <si>
    <t>6.1.5.0/21/I/001</t>
  </si>
  <si>
    <t>Valsts galvenā autoceļa A8 Rīga -Jelgava - Eleja - Lietuvas robeža (Meitene) labās brauktuves posma km 9,93  – 18,93 segas pārbūve</t>
  </si>
  <si>
    <t>6.1.5</t>
  </si>
  <si>
    <t>6.1.5.0/21/I/002</t>
  </si>
  <si>
    <t>Valsts galvenā A13 Krievijas robeža (Grebņeva) - Rēzekne - Daugavpils - Lietuvas robeža (Medumi) posma km 2,90  – 14,08 segas pārbūve</t>
  </si>
  <si>
    <t>Malnavas pag., Ludzas nov.</t>
  </si>
  <si>
    <t>6.1.5.0/21/I/003</t>
  </si>
  <si>
    <t>Valsts galvenā A10 Rīga  - Ventspils posma km 41,16 – 52,73 segas pārbūve</t>
  </si>
  <si>
    <t>Jūrmala; Salas pag., Mārupes nov.; Slampes pag., Tukuma nov.</t>
  </si>
  <si>
    <t>Brīvības iela 29, Talsi, Talsu nov., LV-3201; Gaismas iela 1, Talsi, Talsu nov., LV-3201; Kārļa Mīlenbaha iela 28, Talsi, Talsu nov., LV-3201; Kārļa Mīlenbaha iela 32, Talsi, Talsu nov., LV-3201</t>
  </si>
  <si>
    <t>Gunāra Astras iela 1, Ogre, Ogres nov., LV-5001; Zinību iela 3, Ogre, Ogres nov., LV-5001</t>
  </si>
  <si>
    <t>Krāslavas novada izglītības iestāžu infrastruktūras sakārtošana un mācību vides uzlabošana</t>
  </si>
  <si>
    <t>N. Rancāna iela 4, Krāslava, Krāslavas nov., LV-5601; Pils iela 5, Krāslava, Krāslavas nov., LV-5601; Pils iela 6, Krāslava, Krāslavas nov., LV-5601; Raiņa iela 25, Krāslava, Krāslavas nov., LV-5601</t>
  </si>
  <si>
    <t>8.1.2.0/20/I/001</t>
  </si>
  <si>
    <t>Rīgas Valsts 3.ģimnāzijas Grēcinieku ielā 10 un Rīgas Valsts vācu ģimnāzijas Āgenskalna ielā 21A mācību telpu modernizēšana, nodrošinot ergonomiskas mācību vides ierīkošanu un inovatīvu informācijas un komunikāciju tehnoloģijas risinājumu ieviešanu</t>
  </si>
  <si>
    <t>Āgenskalna iela 21A, Rīga, LV-1048; Grēcinieku iela 10, Rīga, LV-1050</t>
  </si>
  <si>
    <t>Egļu gatve 15 - 101, Priekuļi, Priekuļu pag., Cēsu nov., LV-4126; Egļu gatve 8, Priekuļi, Priekuļu pag., Cēsu nov., LV-4126; Tehniķu iela 4, Priekuļi, Priekuļu pag., Cēsu nov., LV-4126</t>
  </si>
  <si>
    <t>Andreja Paulāna iela 2A, Preiļi, Preiļu nov., LV-5301; Augusta Deglava iela 41A, Rīga, LV-1035; Augusta Deglava iela 41B, Rīga, LV-1035; Nīcgales iela 26, Rīga, LV-1035; Purvciema iela 20, Rīga, LV-1035; Sporta iela 1, Preiļi, Preiļu nov., LV-5301</t>
  </si>
  <si>
    <t>Ūdeļu iela 22, Rīga, LV-1064; Ūdeļu iela 22A, Rīga, LV-1064; Ūdeļu iela 22B, Rīga, LV-1064; Ūdeļu iela 24, Rīga, LV-1064; Ūdeļu iela 26, Rīga, LV-1064</t>
  </si>
  <si>
    <t>8.2.2.0/20/I/008</t>
  </si>
  <si>
    <t>Rīgas Tehniskās universitātes un Banku augstskolas doktorantu un akadēmiskā personāla stiprināšana stratēģiskās specializācijas jomās</t>
  </si>
  <si>
    <t>Bērzaines iela 5, Cēsis, Cēsu nov., LV-4101</t>
  </si>
  <si>
    <t>Brīvības gatve 197A, Rīga, LV-1039; Jeruzalemes iela 2/4 - 15, Rīga, LV-1010</t>
  </si>
  <si>
    <t>Cīruļu iela 10, Kalngale, Carnikavas pag., Ādažu nov., LV-2163; Gaismas iela 15, Ķekava, Ķekavas pag., Ķekavas nov., LV-2123</t>
  </si>
  <si>
    <t>Aleksandra Čaka iela 136 - 1A, Rīga, LV-1012</t>
  </si>
  <si>
    <t>Pasākumi vietējās sabiedrības veselības veicināšanai Ādažu novada pašvaldības Ādažu pagastā</t>
  </si>
  <si>
    <t>“Veselības veicināšanas pasākumi Aglonas, Kastuļinas, Šķeltovas un Grāveru pagastos” .</t>
  </si>
  <si>
    <t>Veselības veicināšanas un slimību profilakses pasākumu īstenošana Cēsu novada Amatas apvienības teritorijā</t>
  </si>
  <si>
    <t>Stopiņu pagasta iedzīvotāju veselības veicināšanas un slimību profilakses pasākumi</t>
  </si>
  <si>
    <t>Veselai un laimīgai ģimenei Cesvainē</t>
  </si>
  <si>
    <t>Aizkraukles novada pašvaldība  Kokneses apvienības pārvalde</t>
  </si>
  <si>
    <t>Pasākumi vietējās sabiedrības veselības veicināšanai un slimību profilaksei Dagdas pilsētā un pagastos</t>
  </si>
  <si>
    <t>Krāslavas novada pašvaldības Dagdas pilsētas un pagastu apvienība</t>
  </si>
  <si>
    <t>Vietējās sabiedrības veselības veicināšana un slimību profilakses pasākumi Jaunjelgavā un tās apkaimē</t>
  </si>
  <si>
    <t>Daudzese, Daudzeses pag., Aizkraukles nov.; Jaunjelgava, Aizkraukles nov.; Jaunjelgavas pag., Aizkraukles nov.; Seces pag., Aizkraukles nov.; Sērenes pag., Aizkraukles nov.; Staburags, Staburaga pag., Aizkraukles nov.; Sunākste, Sunākstes pag., Aizkraukles nov.</t>
  </si>
  <si>
    <t>Jaunjelgavas apvienības pārvalde</t>
  </si>
  <si>
    <t>"Veselības veicināšanas un slimību profilakses pasākumi Valmieras novada Strenču apvienībā"</t>
  </si>
  <si>
    <t>Pasākumi vietējās sabiedrības veselības veicināšanai un slimību profilaksei Bārbeles, Kurmenes, Skaistkalnes, Stelpes, Valles un Vecumnieku pagastos</t>
  </si>
  <si>
    <t>Pasākumi Iecavas pilsētas un pagasta iedzīvotāju veselības veicināšanai un slimību profilaksei</t>
  </si>
  <si>
    <t>Veselības veicināšanas pasākumi Kuldīgas novadā</t>
  </si>
  <si>
    <t>Pasākumi Kuldīgas novada iedzīvotāju veselības veicināšanai un slimību profilaksei</t>
  </si>
  <si>
    <t>Esi vesels – ieguldījums tavai nākotnei!</t>
  </si>
  <si>
    <t>Roja, Rojas pag., Talsu nov.</t>
  </si>
  <si>
    <t>Rojas pagasta pārvalde</t>
  </si>
  <si>
    <t>Baltinavas pag., Balvu nov.</t>
  </si>
  <si>
    <t>Pasākumi vietējās sabiedrības veselības veicināšanai un slimību profilaksei Ādažu novada pašvaldības Carnikavas pagastā</t>
  </si>
  <si>
    <t>Carnikavas pag., Ādažu nov.</t>
  </si>
  <si>
    <t>Vietējās sabiedrības veselības veicināšanas un slimību profilakses pasākumi Jēkabpils novada Salas un Sēlpils pagastos</t>
  </si>
  <si>
    <t>Salas pag., Jēkabpils nov.; Sēlpils pag., Jēkabpils nov.</t>
  </si>
  <si>
    <t>"Veselas un veselīgas sabiedrības veicināšana Brenguļu, Kauguru un Trikātas apvienībā”</t>
  </si>
  <si>
    <t>“Veselības veicināšanas un slimību profilakses pakalpojumu pieejamības uzlabošana Rūjienas apvienības iedzīvotājiem”</t>
  </si>
  <si>
    <t>Pasākumi vietējās sabiedrības veselības veicināšanai un slimību profilaksei Pāvilostā un tās apkaimē</t>
  </si>
  <si>
    <t>Pasākumi vietējās sabiedrības veselības veicināšanai un slimību profilaksei Apes pilsētā, Apes, Gaujienas, Trapenes un Virešu pagastos.</t>
  </si>
  <si>
    <t>Pasākumi vietējās sabiedrības veselības veicināšanai un slimību profilaksei Augšdaugavas novada Ilūkstes apkārtnē</t>
  </si>
  <si>
    <t>Pasākumi Rundāles vietējās sabiedrības veselības veicināšanai un slimību profilaksei”</t>
  </si>
  <si>
    <t>“Veselības veicināšanas un profilakses pasākumi vietējai sabiedrībai Preiļu novada Vārkavas, Upmalas un Rožkalnu pagastos”.</t>
  </si>
  <si>
    <t>Slimību profilakses un veselības veicināšanas pasākumi Jelgavas novada Ozolnieku administrācijā</t>
  </si>
  <si>
    <t>Jelgavas novada Ozolnieku administrācija</t>
  </si>
  <si>
    <t>Pasākumi vietējās sabiedrības veselības veicināšanai un slimību profilaksei Augšdaugavas novadā</t>
  </si>
  <si>
    <t>Veselības veicināšanas un slimību profilakses pasākumi Rucavas un tās apkaimes iedzīvotājiem</t>
  </si>
  <si>
    <t>Dienvidkurzemes nov.</t>
  </si>
  <si>
    <t>Slimību profilakses un veselības veicināšanas pasākumi Tukuma novadā, Jaunpils un Viesatu pagastu pārvaldē</t>
  </si>
  <si>
    <t>Pasākumi Mazsalacas apvienības iedzīvotāju veselības veicināšanai un slimību profilaksei</t>
  </si>
  <si>
    <t>Vietējās sabiedrības veselības veicināšana un slimību profilakse Ogres novada Lielvārdes pilsētā un Jumpravas, Lēdmanes un Lielvārdes pagastos</t>
  </si>
  <si>
    <t>Pasākumi Skrīveru sabiedrības veselības veicināšanai un slimību profilaksei</t>
  </si>
  <si>
    <t>Andreja Upīša iela 1, Skrīveri, Skrīveru pag., Aizkraukles nov., LV-5125; Skrīveru pag., Aizkraukles nov.; Sprīdīša iela 1, Skrīveri, Skrīveru pag., Aizkraukles nov., LV-5125; Stacijas laukums 1, Skrīveri, Skrīveru pag., Aizkraukles nov., LV-5125; Stacijas laukums 3, Skrīveri, Skrīveru pag., Aizkraukles nov., LV-5125; Zemkopības institūts 15, Zemkopības institūts, Skrīveru pag., Aizkraukles nov., LV-5125</t>
  </si>
  <si>
    <t>Skrīveru pagasta pārvalde</t>
  </si>
  <si>
    <t>Vietējās sabiedrības veselības veicināšana un slimību profilakse Ogres novada Ķeguma pilsētā, Birzgales, Rembates un Tomes pagastos</t>
  </si>
  <si>
    <t>“Pasākumi vietējās sabiedrības veselības veicināšanai un slimību profilaksei Valmieras novada Burtnieku apvienības iedzīvotājiem”</t>
  </si>
  <si>
    <t>Veselības veicināšanas pakalpojumu pieejamība Valmieras novada Kocēnu apvienības iedzīvotājiem</t>
  </si>
  <si>
    <t>Veselīga dzīvesveida veicināšanas pasākumi Pļaviņās un tās apkaimē</t>
  </si>
  <si>
    <t>Aiviekstes pag., Aizkraukles nov.; Klintaines pag., Aizkraukles nov.; Pļaviņas, Aizkraukles nov.; Vietalvas pag., Aizkraukles nov.</t>
  </si>
  <si>
    <t>Pļaviņu apvienības pārvalde</t>
  </si>
  <si>
    <t>Grobiņas un tās apkaimes vietējās sabiedrības veselības veicināšana un slimību profilakse</t>
  </si>
  <si>
    <t>Pasākumi vietējās sabiedrības veselības veicināšanai un slimību profilaksei.</t>
  </si>
  <si>
    <t>Cēsu novada Jaunpiebalgas apvienības pārvalde</t>
  </si>
  <si>
    <t>VENTSPILS DOMES ADMINISTRĀCIJA</t>
  </si>
  <si>
    <t>Veselības veicināšanas pasākumi.</t>
  </si>
  <si>
    <t>Cēsu novada Vecpiebalgas apvienības pārvalde</t>
  </si>
  <si>
    <t>Dienas aprūpes centra un grupu dzīvokļu izveide deinstucionalizācijas plāna īstenošanai Jēkabpils novada Aknīstes pilsētā un Asares pagastā</t>
  </si>
  <si>
    <t>Pakalpojumu infrastruktūras attīstība deinstitucionalizācijas plāna īstenošanai Lazdukalna pagastā</t>
  </si>
  <si>
    <t>Sabiedrībā balstītu sociālo pakalpojumu infrastruktūras izveide un attīstība Viļakā</t>
  </si>
  <si>
    <t>Dienas aprūpes centra izveidošana Vecumnieku pagastā personām ar garīga rakstura un bērniem ar funkcionāliem traucējumiem</t>
  </si>
  <si>
    <t>Pakalpojumu infrastruktūras attīstība deinstitucionalizācijas plānu īstenošanai Jēkabpils novada Salas un Sēlpils pagastos</t>
  </si>
  <si>
    <t>Deinstitucionalizācija - sociālo pakalpojumu infrastruktūras izveide un attīstība Tukuma novada Jaunpils- Viesatu pagastu pārvaldē</t>
  </si>
  <si>
    <t>Daudzfunkcionālā sociālo pakalpojumu centra un grupu dzīvokļu izveide Valmieras valstspilsētā</t>
  </si>
  <si>
    <t>Pakalpojumu infrastruktūras attīstība deinstitucionalizācijas plānu īstenošanai Rēzeknes valstspilsētas pašvaldībā</t>
  </si>
  <si>
    <t>Atbrīvošanas aleja 147A, Rēzekne, LV-4604; Atbrīvošanas aleja 151 - 3A, Rēzekne, LV-4604; Rūpnīcas iela 6C, Rēzekne, LV-4604; Viļānu iela 10, Rēzekne, LV-4601; Zemnieku iela 16A, Rēzekne, LV-4601</t>
  </si>
  <si>
    <t>Primārā aprūpes centra attīstība Iecavā, Bauskas novadā</t>
  </si>
  <si>
    <t>9.3.2.0/21/I/001</t>
  </si>
  <si>
    <t>SIA “Rīgas Austrumu klīniskā universitātes slimnīca” ēkas Hipokrāta ielā 4 infrastruktūras attīstība”</t>
  </si>
  <si>
    <t>Hipokrāta iela 4, Rīga, LV-1079</t>
  </si>
  <si>
    <t>9.3.2.0/21/I/002</t>
  </si>
  <si>
    <t>Multifunkcionāla ambulatorā centra būvniecība</t>
  </si>
  <si>
    <t>IZM</t>
  </si>
  <si>
    <t>EM</t>
  </si>
  <si>
    <t>VARAM</t>
  </si>
  <si>
    <t>KM</t>
  </si>
  <si>
    <t>31.12.2023</t>
  </si>
  <si>
    <t>a</t>
  </si>
  <si>
    <t>b</t>
  </si>
  <si>
    <t xml:space="preserve">Projektā līdz 14.01.2022 veiktie maksājumi % </t>
  </si>
  <si>
    <t>Pelnis 25629163</t>
  </si>
  <si>
    <r>
      <rPr>
        <b/>
        <sz val="12"/>
        <rFont val="Times New Roman"/>
        <family val="1"/>
        <charset val="186"/>
      </rPr>
      <t xml:space="preserve">Izglītības un zinātnes ministrijas </t>
    </r>
    <r>
      <rPr>
        <sz val="12"/>
        <rFont val="Times New Roman"/>
        <family val="1"/>
        <charset val="186"/>
      </rPr>
      <t>(IZM) termiņa pagarinājuma pamatojums pēc būtības: "Projekta īstenošanas termiņa pagarinājums nepieciešams, lai sasniegtu projekta mērķi un plānotos rezultātus, tai skaitā aprobētu un akreditētu projektā izstrādātās studiju programmas. Finansējuma saņēmējam nebija iespējas iekļauties sākotnēji plānotajā darbību īstenošanas laika grafikā, jo uz studiju programmas sagatavošanas brīdī nebija pieejams attiecīgais tiesiskais regulējums, kas nepieciešams studiju programmas izstrādei. Projekta īstenošanu būtiski skāra arī valstī noteiktie epidemioloģiskie drošības pasākumi, kas noteikti vīrusa Covid-19 infekcijas izplatības ierobežošanas nolūkos."</t>
    </r>
  </si>
  <si>
    <r>
      <rPr>
        <b/>
        <sz val="12"/>
        <rFont val="Times New Roman"/>
        <family val="1"/>
        <charset val="186"/>
      </rPr>
      <t xml:space="preserve">Kultūras ministrijas </t>
    </r>
    <r>
      <rPr>
        <sz val="12"/>
        <rFont val="Times New Roman"/>
        <family val="1"/>
        <charset val="186"/>
      </rPr>
      <t xml:space="preserve">(KM) termiņa pagarinājuma pamatojums pēc būtības: "Projekta īstenošanas termiņa pagarinājums nepieciešams, lai veicinātu projekta mērķu sasniegšanu: nodrošinātu Latviešu strēlnieku laukuma 3.daļas iepirkuma izsludināšanu projektēšanai, būvdarbiem, būvdarbu veikšanu un organizētu objekta nodošanu ekspluatācijā." </t>
    </r>
  </si>
  <si>
    <r>
      <rPr>
        <b/>
        <sz val="12"/>
        <rFont val="Times New Roman"/>
        <family val="1"/>
        <charset val="186"/>
      </rPr>
      <t xml:space="preserve">Vides aizsardzības un reģionālās attīstības ministrijas </t>
    </r>
    <r>
      <rPr>
        <sz val="12"/>
        <rFont val="Times New Roman"/>
        <family val="1"/>
        <charset val="186"/>
      </rPr>
      <t>(VARAM) termiņa pagarinājuma pamatojums pēc būtības: "Atbalstīt atsevišķa izņēmuma gadījuma piemērošanu un CFLA priekšlikumu pagarināt projekta īstenošanas termiņu vairāk kā par sešiem mēnešiem, nepārsniedzot plānošanas dokumentos nodefinēto.
Projekta mērķis ir izveidot polimēru atkritumu pārstrādes kompleksu, lai pārstrādātu polimēru (plastmasas) atkritumus. Projektam paredzama būtiska ietekme, lai sekmētu Poligonu direktīvā un Aprites ekonomikas pakotnē, kā arī nacionālajos tiesību aktos noteikto mērķu izpildi attiecībā uz sadzīves atkritumu dalīto vākšanu, pārstrādi un poligonos apglabājamo atkritumu apjoma samazināšanu, jo īpaši attiecībā uz plastmasu (piem., 2030.gadā jāsasniedz kopējā izlietotā iepakojuma pārstrāde 70% apmērā, t.sk. plastmasas pārstrāde 55% apmērā no radītā atkritumu apjoma). Vienlaikus projekts veicina SAMP 5.2.1.2. iznākuma rādītāja sasniegšanu, nodrošinot atkritumu pārstrādes jaudas pieaugumu par 5818 tonnām/gadā.
Projekta īstenošanas termiņa pagarinājums atbalstāms, jo:
1)  uzņēmumu grupas veiktā īpašnieku maiņas procesa ietvaros, kas tika uzsākts 2018.gadā un ir vērtējams kā ārējais apstāklis, rezultātā uz laiku tika apturēti investīciju projekti, t.sk. konkrētais projekts;
2)  2020.gada jūnijā, pēc īpašnieku maiņas procesa noslēgšanās, uzsākta projekta īstenošanai piemērota zemes gabala meklēšana, kā rezultātā 2021.gada beigās noslēgts zemes nomas līgums, kas ir priekšnosacījums projekta darbību veikšanai;
3)  finansējuma saņēmējs norāda, ka ir apzinājis iespējas līdz 2023.gada beigām iegādāties, piegādāt, uzstādīt un uzsākt ražošanu, aptaujājot vairākus iekārtu piegādātājus, kas apstiprināja, ka iekārtu piegāde plānotajā laikā ir iespējama, ja līgums par iekārtu piegādi tiek noslēgts līdz 2022.gada jūnijam."</t>
    </r>
  </si>
  <si>
    <r>
      <rPr>
        <b/>
        <sz val="12"/>
        <rFont val="Times New Roman"/>
        <family val="1"/>
        <charset val="186"/>
      </rPr>
      <t xml:space="preserve"> Ekonomikas ministrija rosina pagarināt termiņu.
CFLA</t>
    </r>
    <r>
      <rPr>
        <sz val="12"/>
        <rFont val="Times New Roman"/>
        <family val="1"/>
        <charset val="186"/>
      </rPr>
      <t xml:space="preserve"> termiņa pagarinājuma pamatojums pēc būtības: "Projekta īstenošanas termiņa pagarinājums nepieciešams, jo finasējuma saņēmējs pieņēmis lēmumu veikt investīcijas citās tehnoloģiskajās iekārtās nekā iepriekš plānots. Šobrīd tiek gatavotas tehniskās specifikācijas, lai izsludinātu jaunu iepirkuma procedūru."  </t>
    </r>
  </si>
  <si>
    <r>
      <rPr>
        <b/>
        <sz val="12"/>
        <rFont val="Times New Roman"/>
        <family val="1"/>
        <charset val="186"/>
      </rPr>
      <t>Izglītības un zinātnes ministrija rosina pagarināt termiņu.
CFLA</t>
    </r>
    <r>
      <rPr>
        <sz val="12"/>
        <rFont val="Times New Roman"/>
        <family val="1"/>
        <charset val="186"/>
      </rPr>
      <t xml:space="preserve"> termiņa pagarinājuma pamatojums pēc būtības: "Projekta ietvaros pie Cēsu Valsts ģimnāzijas bija plānots uzbūvēt reģionālo metodisko centru (RMC) un skolas cokolstāvā izbūvēt dabaszinību kabinetus. Projektēšanas gaitā konstatēts, ka kopējās paredzamās izmaksas gandrīz divas reizes pārsniedz finansējuma saņēmēja iespējas. Līdz ar to plānotās jaunbūves metodiskajam centram vietā iecerēts veikt skolas pilna apjoma pārbūvi, nodrošinot pilnu pabeigtību, tai skaitā paredzot arī multifunkcionālas telpas izveidi RMC vajadzībām. Ņemot vērā, ka aktivitātes īstenošana ir krietni aizkavējusies, t.i., 31.03.2021. tika lauzts līgums ar SIA "REM PRO" par būvprojekta izstrādi un autoruzraudzību dēļ būtiska termiņa kavējuma, 18.10.2021. tika pārtraukts atkārtoti izsludinātais iepirkums par būvprojekta izstrādi un autoruzraudzību nepietiekama finansējuma un risinājuma maiņas dēļ un 01.01.2022. ir izsludināts jauns apvienotais iepirkums par būvprojekta izstrādi, būvdarbiem un autoruzraudzību, projektam nepieciešams termiņa pagarinājums līdz 31.12.2023." </t>
    </r>
    <r>
      <rPr>
        <b/>
        <sz val="12"/>
        <rFont val="Times New Roman"/>
        <family val="1"/>
        <charset val="186"/>
      </rPr>
      <t xml:space="preserve"> </t>
    </r>
  </si>
  <si>
    <t>J. Reirs</t>
  </si>
  <si>
    <t xml:space="preserve">Finanšu ministrs 
</t>
  </si>
  <si>
    <r>
      <rPr>
        <b/>
        <sz val="12"/>
        <rFont val="Times New Roman"/>
        <family val="1"/>
        <charset val="186"/>
      </rPr>
      <t>Kultūras ministrija rosina  pagarināt termiņu. 
CFLA</t>
    </r>
    <r>
      <rPr>
        <sz val="12"/>
        <rFont val="Times New Roman"/>
        <family val="1"/>
        <charset val="186"/>
      </rPr>
      <t xml:space="preserve"> termiņa pagarinājuma pamatojums pēc būtības: "Projekta īstenošanas termiņa pagarinājums nepieciešams, lai nodrošinātu iepirkuma izsludināšanu, būvdarbu veikšanu un organizētu objekta nodošanu ekspluatācijā." </t>
    </r>
    <r>
      <rPr>
        <b/>
        <sz val="12"/>
        <rFont val="Times New Roman"/>
        <family val="1"/>
        <charset val="186"/>
      </rPr>
      <t xml:space="preserve"> </t>
    </r>
  </si>
  <si>
    <t>Finansējuma saņēmēju priekšlikumi projektu ieviešanas termiņu pagarinājumiem ES fondu 2014.-2020. gada plānošanas perioda darbības programmas ietvaros</t>
  </si>
  <si>
    <t>2. pielikums 
Informatīvajam ziņojumam "Informatīvais ziņojums par
Kohēzijas politikas Eiropas Savienības fondu investīciju aktualitātēm 
līdz 2022. gada 1. februārim (pusgada ziņojums)"</t>
  </si>
  <si>
    <r>
      <rPr>
        <b/>
        <sz val="12"/>
        <rFont val="Times New Roman"/>
        <family val="1"/>
        <charset val="186"/>
      </rPr>
      <t xml:space="preserve"> Ekonomikas ministrija rosina pagarināt termiņu.
CFLA</t>
    </r>
    <r>
      <rPr>
        <sz val="12"/>
        <rFont val="Times New Roman"/>
        <family val="1"/>
        <charset val="186"/>
      </rPr>
      <t xml:space="preserve"> termiņa pagarinājuma pamatojums pēc būtības: "Projekta īstenošanas termiņa pagarinājums nepieciešams, jo straujais būvniecības materiālu cenu pieaugums, ierobežotā būvmateriālu pieejamība, vairākkārtēju izmaiņu veikšana projektēšanā, kā arī Covid-19 radītā ietekme būvprojektu (2 gb.) izstrādē ir aizņēmusi ilgāku laiku nekā plānots." </t>
    </r>
  </si>
  <si>
    <r>
      <rPr>
        <b/>
        <sz val="12"/>
        <rFont val="Times New Roman"/>
        <family val="1"/>
        <charset val="186"/>
      </rPr>
      <t>Izglītības un zinātnes ministrija rosina pagarināt termiņu.
CFLA</t>
    </r>
    <r>
      <rPr>
        <sz val="12"/>
        <rFont val="Times New Roman"/>
        <family val="1"/>
        <charset val="186"/>
      </rPr>
      <t xml:space="preserve"> termiņa pagarinājuma pamatojums pēc būtības: "Projekta īstenošanas termiņa pagarinājums nepieciešams, jo nekvalitatīva būvprojekta dēļ ir jāveic papildus būvdarbi, kas sākotnēji netika plānoti un projekta īstenošanas laikā nepieciešams izstrādāt jaunus risinājumus.
Papildus finansējuma saņēmējs informējis, ka Covid -19 ietekmē kavējusies preču piegāde.
Ņemot vērā, ka projekta īstenošanas termiņa pagarinājuma nepieciešamību izraisījusi gan finansējuma saņēmēja nepietiekama rīcība, gan Covid - 19 ietekme." </t>
    </r>
    <r>
      <rPr>
        <b/>
        <sz val="12"/>
        <rFont val="Times New Roman"/>
        <family val="1"/>
        <charset val="186"/>
      </rPr>
      <t xml:space="preserve"> </t>
    </r>
  </si>
  <si>
    <r>
      <rPr>
        <b/>
        <sz val="12"/>
        <rFont val="Times New Roman"/>
        <family val="1"/>
        <charset val="186"/>
      </rPr>
      <t xml:space="preserve">Izglītības un zinātnes ministrijas </t>
    </r>
    <r>
      <rPr>
        <sz val="12"/>
        <rFont val="Times New Roman"/>
        <family val="1"/>
        <charset val="186"/>
      </rPr>
      <t>(IZM) termiņa pagarinājuma pamatojums pēc būtības: "Projekta īstenošanas termiņa pagarinājums nepieciešams, lai sasniegtu projekta mērķi un plānotos rezultātus, tai skaitā aprobētu un akreditētu projektā izstrādāto starptautisko starpvalstu kopīgo doktora studiju programmu. Finansējuma saņēmējam nebija iespējas iekļauties sākotnēji plānotajā darbību īstenošanas laika grafikā, tā kā projekta īstenošanu iepriekš plānotajā laika grafikā apgrūtināja vienas  partnerinstitūcijas – Tartu Universitātes – atteikšanās no sākotnējā nodoma, piedalīties kopīgās doktora studiju programmas īstenošanā, kas tai skaitā kavēja dokumentu apriti sadarbības partneru starpā. Vienlaikus projekta darbību īstenošanu noteiktā termiņā kavēja Covid-19 pandēmijas apstākļi, kā rezultātā radās neparedzami šķēršļi projekta administrēšanā, cilvēkresursu kapacitātes problēmas, personālam saskaroties ar slimību, kā arī projekta vadības komandas sastāva izmaiņas."</t>
    </r>
  </si>
  <si>
    <r>
      <rPr>
        <b/>
        <sz val="12"/>
        <rFont val="Times New Roman"/>
        <family val="1"/>
        <charset val="186"/>
      </rPr>
      <t>Vides aizsardzības un reģionālās attīstības ministrijas</t>
    </r>
    <r>
      <rPr>
        <sz val="12"/>
        <rFont val="Times New Roman"/>
        <family val="1"/>
        <charset val="186"/>
      </rPr>
      <t xml:space="preserve"> (VARAM) termiņa pagarinājuma pamatojums pēc būtības: "Projekta mērķis ir izbūvēt un atjaunot Lielupes kreisā krasta pretplūdu būves, lai pielāgotu plūdu risku skartās teritorijas pilsētā klimata pārmaiņām, nodrošinot pašvaldības iedzīvotājiem kvalitatīvāku dzīves vidi, kā arī palielinātu saimnieciskās darbības konkurētspēju un turpmāku pastāvēšanu. Projektam paredzama būtiska ietekme, lai sekmētu ES Stratēģijas Baltijas jūras reģionam definēto mērķu izpildi, samazinot iespēju piesārņojuma izplatībai no Jūrmalas pilsētas plūdu risku skartajām teritorijām Baltijas jūrā, t.sk. atbilst Lielupes upju baseina apgabala plūdu riska pārvaldības plāna 2016.-2021. gadam prioritātēm. Vienlaikus projekts veicina SAM 5.1.1. iznākuma rādītāju sasniegšanu, uzlabojot 30 250 iedzīvotāju dzīves kvalitāti un samazinot 4 piesārņotu vietu aplūšanas riskus Jūrmalas pilsētā. Projekta īstenošanas termiņa pagarinājums atbalstāms, jo: 1) 2021.gadā uzsāktā būvprojekta realizācija tika aizkavēta saņemto iedzīvotāju pretenziju dēļ, kurās tika pieprasītas būvprojekta izmaiņas, lai saglabātu kokus un izbūvētu papildu kāpnes un laivu novietnes; 2) balstoties uz sabiedrības interesēm, finansējuma saņēmējs rīkoja vairākas tikšanās ar iedzīvotājiem, kā rezultātā veikti būvprojekta izmaiņu risinājumi, kuros ņemti vērā iedzīvotāju priekšlikumi, padarot būvprojektā paredzēto inženierbūvi iedzīvotājiem pieejamāku; 3) ņemot vērā izmaiņas būvprojektā, saņemta Valsts vides dienesta vēstule, kurā norādīts, ka iedzīvotāju priekšlikumu iestrādes būvprojekta risinājumos dēļ nepieciešams veikt ietekmes uz vidi sākotnējo izvērtējumu. Attiecīgi būvdarbu izpilde ir apturēta līdz Valsts vides dienesta saskaņojuma saņemšanas; 4) vienlaikus būvprojektā noteikti dažādu sugu zivju nārstu ierobežojuma periodi, kas liedz veikt ar ūdensteces gultni saistītus būvdarbus, ievērojami samazinot būvdarbu reālo veikšanas periodu."</t>
    </r>
  </si>
  <si>
    <r>
      <rPr>
        <b/>
        <sz val="12"/>
        <rFont val="Times New Roman"/>
        <family val="1"/>
        <charset val="186"/>
      </rPr>
      <t xml:space="preserve">Kultūras ministrijas </t>
    </r>
    <r>
      <rPr>
        <sz val="12"/>
        <rFont val="Times New Roman"/>
        <family val="1"/>
        <charset val="186"/>
      </rPr>
      <t xml:space="preserve">(KM) termiņa pagarinājuma pamatojums pēc būtības: "Projekta īstenošanas termiņa pagarinājums nepieciešams, lai veiksmīgi pabeigtu visu plānoto objektu būvniecību un nodošanu ekspluatācijā, attiecīgi nodrošinot projekta sākotnējā mērķa sasniegšanu." </t>
    </r>
  </si>
  <si>
    <r>
      <rPr>
        <b/>
        <sz val="12"/>
        <rFont val="Times New Roman"/>
        <family val="1"/>
        <charset val="186"/>
      </rPr>
      <t xml:space="preserve">Izglītības un zinātnes ministrijas </t>
    </r>
    <r>
      <rPr>
        <sz val="12"/>
        <rFont val="Times New Roman"/>
        <family val="1"/>
        <charset val="186"/>
      </rPr>
      <t>(IZM) termiņa pagarinājuma pamatojums pēc būtības: "Izglītības un zinātnes ministrija rosina pagarināt projekta īstenošanas termiņu pie nosacījuma, ka tiek gūta pārliecība par projekta rezultātu ilgtspēju. Projekta termiņa pagarinājums būtu nepieciešams, jo aizkavējusies atsevišķu projektā plānoto darbību īstenošana, kā arī apstiprināšanai MK tiek virzīts rīkojums par Latvijas Jūras akadēmijas reorganizāciju, to pievienojot Rīgas Tehniskajai universitātei. Augstākās izglītības institūciju konsolidācija ir radījusi nepieciešamību 8.2.3.SAM projektā izstrādāto e-risinājumu savstarpējai savietošanai."</t>
    </r>
  </si>
  <si>
    <t>Sagatavots 16.02.2022.</t>
  </si>
  <si>
    <r>
      <rPr>
        <b/>
        <sz val="12"/>
        <rFont val="Times New Roman"/>
        <family val="1"/>
        <charset val="186"/>
      </rPr>
      <t xml:space="preserve"> Ekonomikas ministrija rosina pagarināt termiņu.
CFLA</t>
    </r>
    <r>
      <rPr>
        <sz val="12"/>
        <rFont val="Times New Roman"/>
        <family val="1"/>
        <charset val="186"/>
      </rPr>
      <t xml:space="preserve"> termiņa pagarinājuma pamatojums pēc būtības: " 1) Ārkārtas situācija saistībā ar Covid-19 būtiski ietekmējusi visu projektā iesaistīto pušu darba un lēmumu pieņemšanas grafiku. Sākotnējā būvniecības projekta izstrāde ir aizņēmusi ievērojami ilgāku laiku nekā plānots, kas aizkavējusi iepirkuma izsludināšanas termiņu un projekta realizāciju kopumā. 
2) 2022. gada aprīlī izsludināta iepirkuma procedūra. Lēmums iepirkumam nav pieņemts,  jo sarunu procedūras ietvaros secināts, ka novērojams straujš būvniecības materiālu cenu pieaugums (30% un vairāk), kā arī ierobežota to pieejamība. Būtiskāko sadārdzinājumu veido metāla cenu kāpums. Projekta ietvaros metāla konstrukciju izmaksu īpatsvars sastāda aptuveni trešo daļu no kopējām būvniecības izmaksām, līdz ar to esošais cenu pieaugums būtiski sadārdzina projekta izmaksas, kā arī materiālu pieejamības deficīta dēļ pastāv augsts risks neīstenot projektu noteiktajā termiņā."</t>
    </r>
  </si>
  <si>
    <r>
      <rPr>
        <b/>
        <sz val="12"/>
        <rFont val="Times New Roman"/>
        <family val="1"/>
        <charset val="186"/>
      </rPr>
      <t xml:space="preserve">Izglītības un zinātnes ministrijas </t>
    </r>
    <r>
      <rPr>
        <sz val="12"/>
        <rFont val="Times New Roman"/>
        <family val="1"/>
        <charset val="186"/>
      </rPr>
      <t>(IZM) termiņa pagarinājuma pamatojums pēc būtības: "Pagarināt projekta īstenošanas termiņu par 2 mēnešiem. Pamatojums: projekta īstenošanas termiņa pagarinājums nepieciešams, lai sasniegtu projekta mērķi un plānotos rezultatīvos rezultātus. 
Finansējuma saņēmēja skaidrojums: lai arī projekta ietvaros visu laiku notikusi aktīva komunikācija ar studiju virzienu vadītājiem, lai varētu piesaistīt gan plānotos doktorantus- vieslektorus, gan ārvalstu viesprofesorus,  2020.gada vasarā/rudenī neizdevās piesaistīt nepieciešamo doktorantu skaitu. Interese no potenciālajiem doktorantiem nepietiekoša, kā arī sākotnēji plānotajā darbību īstenošanas laika grafiku ietekmējusi arī valstī noteiktie epidemioloģiskie drošības pasākumi. Kā rezultātā jauni vakanču konkursi tika izsludināti 2021.pavasarī, uz kuriem pieteicās kandidāti un pavasarī notika kandidātu izvērtēšana fakultāšu Domes sēdēs. Lai arī vairākas kandidatūras tika apstiprinātas līdz 31.06.2021, līgumus nebija iespējams slēgt studiju procesa organizatorisko nosacījumu dēļ. Lai līgums būtu jēgpilns, darba attiecības tiek uzsāktas studiju gada vai sesijas sākumā. Bet, slēdzot darba līgumus ar piesaistītajiem doktorantiem, bija jāņem vērā studiju organizācijas procesa nosacījumi un SAM MK noteikumu nosacījums, ka līgumi ar doktorantiem jāslēdz  vismaz uz 12 mēnešiem. Tas nozīmē, ka doktoranti-vieslektori ir atbildīgi par konkrētu studiju kursu norisi divu sesiju laikā un darbu uzsāk rudens vai pavasara sesijas sākumā. Tas ir 1.septembris vai 1.februāris. Turklāt jāņem vērā arī nosacījums, ka pedagogu slodzes tiek plānotas uz gadu - kas nozīmē, ka pavasara sesijā doktorants var uzsākt darbu tikai tad, ja tajā brīdī atbrīvojas kāda vakance.
Ja ar doktorantiem noslēgtu līgumu 2021.gada pavasarī, tas nozīmē, ka viņiem būtu jāmaksā alga no līguma noslēgšanas brīža, bet reālu darbu viņi līdz studiju gada sākumam, neveiktu. Līgumi ar doktorantiem tika noslēgti ar 2021.gada augustā un ņemot vērā SAM MK noteikumu nosacījumus, tie noslēgti uz 12 mēnešiem. 
Projektā  aktīvi turpinās darbs pie ārvalstu viesprofesora piesaistes. 
Līdz šim ir izdevies noslēgt darba līgumus tikai ar 14 ārvalstu viesprofesoriem plānoto 21 vietā. Tā kā viesprofesoru iesaistes laiks atbilstoši SAM nosacījumiem ir vismaz 6 mēneši, tad projekta termiņa pagarinājums būtu iespēja mēģināt nodrošināt arī šo rādītāju izpildi. Pašreiz vairāku valstu docētāji ir izrādījuši interesi par sadarbību un projekta piedāvātajām iespējām.
Ņemot vērā to, ka ārvalstu pasniedzēju un doktorantu piesaiste ir viens no nozīmīgākajiem projekta devumiem LLU akadēmiskā personāla attīstībā un pilnveidē, lūdzam projekta pagarinājumu par 2 mēnešiem."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</si>
</sst>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20" x14ac:knownFonts="1">
    <font>
      <sz val="12"/>
      <color theme="1"/>
      <name val="Times New Roman"/>
      <family val="2"/>
      <charset val="186"/>
    </font>
    <font>
      <sz val="10"/>
      <color theme="1"/>
      <name val="Times New Roman"/>
      <family val="2"/>
      <charset val="186"/>
    </font>
    <font>
      <sz val="12"/>
      <color theme="1"/>
      <name val="Times New Roman"/>
      <family val="1"/>
      <charset val="186"/>
    </font>
    <font>
      <b/>
      <sz val="12"/>
      <color theme="1"/>
      <name val="Times New Roman"/>
      <family val="1"/>
      <charset val="186"/>
    </font>
    <font>
      <sz val="14"/>
      <color theme="1"/>
      <name val="Times New Roman"/>
      <family val="1"/>
      <charset val="186"/>
    </font>
    <font>
      <u/>
      <sz val="10"/>
      <color theme="10"/>
      <name val="Arial"/>
      <family val="2"/>
      <charset val="186"/>
    </font>
    <font>
      <sz val="12"/>
      <color theme="1"/>
      <name val="Times New Roman"/>
      <family val="2"/>
      <charset val="186"/>
    </font>
    <font>
      <sz val="12"/>
      <name val="Times New Roman"/>
      <family val="1"/>
      <charset val="186"/>
    </font>
    <font>
      <sz val="10"/>
      <color rgb="FF000000"/>
      <name val="Arial"/>
      <family val="2"/>
      <charset val="186"/>
    </font>
    <font>
      <sz val="10"/>
      <color theme="1"/>
      <name val="Times New Roman"/>
      <family val="1"/>
      <charset val="186"/>
    </font>
    <font>
      <sz val="16"/>
      <color theme="1"/>
      <name val="Times New Roman"/>
      <family val="2"/>
      <charset val="186"/>
    </font>
    <font>
      <vertAlign val="superscript"/>
      <sz val="12"/>
      <color theme="1"/>
      <name val="Times New Roman"/>
      <family val="1"/>
      <charset val="186"/>
    </font>
    <font>
      <b/>
      <sz val="12"/>
      <name val="Times New Roman"/>
      <family val="1"/>
      <charset val="186"/>
    </font>
    <font>
      <sz val="13"/>
      <color theme="1"/>
      <name val="Times New Roman"/>
      <family val="1"/>
      <charset val="186"/>
    </font>
    <font>
      <sz val="18"/>
      <color rgb="FF000000"/>
      <name val="Tahoma"/>
      <family val="2"/>
      <charset val="186"/>
    </font>
    <font>
      <b/>
      <sz val="8"/>
      <color rgb="FF0B428E"/>
      <name val="Arial"/>
      <family val="2"/>
      <charset val="186"/>
    </font>
    <font>
      <sz val="8"/>
      <color rgb="FF25396E"/>
      <name val="Arial"/>
      <family val="2"/>
      <charset val="186"/>
    </font>
    <font>
      <sz val="8"/>
      <color rgb="FF000000"/>
      <name val="Arial"/>
      <family val="2"/>
      <charset val="186"/>
    </font>
    <font>
      <sz val="10"/>
      <color rgb="FF000000"/>
      <name val="Times New Roman"/>
      <family val="1"/>
      <charset val="186"/>
    </font>
    <font>
      <u/>
      <sz val="10"/>
      <color theme="10"/>
      <name val="Times New Roman"/>
      <family val="1"/>
      <charset val="186"/>
    </font>
  </fonts>
  <fills count="8">
    <fill>
      <patternFill patternType="none"/>
    </fill>
    <fill>
      <patternFill patternType="gray125"/>
    </fill>
    <fill>
      <patternFill patternType="solid">
        <fgColor theme="0" tint="-4.9989318521683403E-2"/>
        <bgColor indexed="64"/>
      </patternFill>
    </fill>
    <fill>
      <patternFill patternType="solid">
        <fgColor theme="0"/>
        <bgColor indexed="64"/>
      </patternFill>
    </fill>
    <fill>
      <gradientFill degree="270">
        <stop position="0">
          <color theme="0"/>
        </stop>
        <stop position="1">
          <color theme="9" tint="0.80001220740379042"/>
        </stop>
      </gradientFill>
    </fill>
    <fill>
      <patternFill patternType="solid">
        <fgColor rgb="FFDFDFDF"/>
      </patternFill>
    </fill>
    <fill>
      <patternFill patternType="solid">
        <fgColor rgb="FFF0F0F0"/>
      </patternFill>
    </fill>
    <fill>
      <patternFill patternType="solid">
        <f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C0C0C0"/>
      </left>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bottom style="thin">
        <color rgb="FFC0C0C0"/>
      </bottom>
      <diagonal/>
    </border>
    <border>
      <left style="thin">
        <color rgb="FFC0C0C0"/>
      </left>
      <right style="thin">
        <color rgb="FFC0C0C0"/>
      </right>
      <top/>
      <bottom style="thin">
        <color rgb="FFC0C0C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5" fillId="0" borderId="0" applyNumberFormat="0" applyFill="0" applyBorder="0" applyAlignment="0" applyProtection="0"/>
    <xf numFmtId="9" fontId="6" fillId="0" borderId="0" applyFont="0" applyFill="0" applyBorder="0" applyAlignment="0" applyProtection="0"/>
    <xf numFmtId="0" fontId="8" fillId="0" borderId="0"/>
  </cellStyleXfs>
  <cellXfs count="63">
    <xf numFmtId="0" fontId="0" fillId="0" borderId="0" xfId="0"/>
    <xf numFmtId="0" fontId="1" fillId="2" borderId="1" xfId="0" applyFont="1" applyFill="1" applyBorder="1" applyAlignment="1">
      <alignment horizontal="center" vertical="center"/>
    </xf>
    <xf numFmtId="0" fontId="0" fillId="3" borderId="0" xfId="0" applyFill="1"/>
    <xf numFmtId="3" fontId="2" fillId="0" borderId="1" xfId="0" applyNumberFormat="1" applyFont="1" applyBorder="1" applyAlignment="1">
      <alignment horizontal="center" vertical="center"/>
    </xf>
    <xf numFmtId="9" fontId="2" fillId="0" borderId="1" xfId="2" applyFont="1" applyBorder="1" applyAlignment="1">
      <alignment horizontal="center" vertical="center"/>
    </xf>
    <xf numFmtId="14" fontId="2" fillId="0" borderId="1" xfId="0" applyNumberFormat="1" applyFont="1" applyBorder="1" applyAlignment="1">
      <alignment horizontal="center" vertical="center"/>
    </xf>
    <xf numFmtId="0" fontId="9" fillId="4" borderId="1" xfId="3" applyFont="1" applyFill="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center" wrapText="1"/>
    </xf>
    <xf numFmtId="14" fontId="2" fillId="0" borderId="1" xfId="2" applyNumberFormat="1" applyFont="1" applyBorder="1" applyAlignment="1">
      <alignment horizontal="center" vertical="center"/>
    </xf>
    <xf numFmtId="14" fontId="2" fillId="0" borderId="1" xfId="0" applyNumberFormat="1" applyFont="1" applyFill="1" applyBorder="1" applyAlignment="1">
      <alignment horizontal="center" vertical="center"/>
    </xf>
    <xf numFmtId="3" fontId="2" fillId="0" borderId="1" xfId="0" applyNumberFormat="1" applyFont="1" applyBorder="1" applyAlignment="1">
      <alignment horizontal="center" vertical="center" wrapText="1"/>
    </xf>
    <xf numFmtId="16" fontId="1" fillId="2" borderId="1" xfId="0" applyNumberFormat="1" applyFont="1" applyFill="1" applyBorder="1" applyAlignment="1">
      <alignment horizontal="center" vertical="center"/>
    </xf>
    <xf numFmtId="0" fontId="13" fillId="0" borderId="1" xfId="0" applyFont="1" applyBorder="1" applyAlignment="1">
      <alignment horizontal="center" vertical="center"/>
    </xf>
    <xf numFmtId="0" fontId="4" fillId="0" borderId="1" xfId="0" applyFont="1" applyBorder="1" applyAlignment="1">
      <alignment horizontal="center" vertical="center"/>
    </xf>
    <xf numFmtId="0" fontId="14" fillId="0" borderId="0" xfId="0" applyFont="1" applyAlignment="1">
      <alignment vertical="top"/>
    </xf>
    <xf numFmtId="0" fontId="15" fillId="5" borderId="6" xfId="0" applyFont="1" applyFill="1" applyBorder="1" applyAlignment="1">
      <alignment horizontal="left" vertical="center" wrapText="1"/>
    </xf>
    <xf numFmtId="0" fontId="15" fillId="5" borderId="8" xfId="0" applyFont="1" applyFill="1" applyBorder="1" applyAlignment="1">
      <alignment horizontal="left" vertical="center" wrapText="1"/>
    </xf>
    <xf numFmtId="0" fontId="15" fillId="5" borderId="8" xfId="0" applyFont="1" applyFill="1" applyBorder="1" applyAlignment="1">
      <alignment horizontal="center"/>
    </xf>
    <xf numFmtId="0" fontId="15" fillId="5" borderId="8" xfId="0" applyFont="1" applyFill="1" applyBorder="1" applyAlignment="1">
      <alignment horizontal="center" wrapText="1"/>
    </xf>
    <xf numFmtId="0" fontId="15" fillId="5" borderId="9" xfId="0" applyFont="1" applyFill="1" applyBorder="1" applyAlignment="1">
      <alignment horizontal="center" wrapText="1"/>
    </xf>
    <xf numFmtId="0" fontId="15" fillId="6" borderId="8" xfId="0" applyFont="1" applyFill="1" applyBorder="1" applyAlignment="1">
      <alignment horizontal="left" vertical="center"/>
    </xf>
    <xf numFmtId="4" fontId="15" fillId="6" borderId="8" xfId="0" applyNumberFormat="1" applyFont="1" applyFill="1" applyBorder="1" applyAlignment="1">
      <alignment horizontal="right" vertical="center"/>
    </xf>
    <xf numFmtId="4" fontId="15" fillId="6" borderId="9" xfId="0" applyNumberFormat="1" applyFont="1" applyFill="1" applyBorder="1" applyAlignment="1">
      <alignment horizontal="right" vertical="center"/>
    </xf>
    <xf numFmtId="0" fontId="16" fillId="7" borderId="8" xfId="0" applyFont="1" applyFill="1" applyBorder="1" applyAlignment="1">
      <alignment horizontal="left" vertical="center" wrapText="1"/>
    </xf>
    <xf numFmtId="164" fontId="16" fillId="7" borderId="8" xfId="0" applyNumberFormat="1" applyFont="1" applyFill="1" applyBorder="1" applyAlignment="1">
      <alignment horizontal="left" vertical="center" wrapText="1"/>
    </xf>
    <xf numFmtId="4" fontId="17" fillId="7" borderId="8" xfId="0" applyNumberFormat="1" applyFont="1" applyFill="1" applyBorder="1" applyAlignment="1">
      <alignment horizontal="right" vertical="center"/>
    </xf>
    <xf numFmtId="4" fontId="17" fillId="7" borderId="9" xfId="0" applyNumberFormat="1" applyFont="1" applyFill="1" applyBorder="1" applyAlignment="1">
      <alignment horizontal="right" vertical="center"/>
    </xf>
    <xf numFmtId="0" fontId="7" fillId="0" borderId="1" xfId="0" applyFont="1" applyBorder="1" applyAlignment="1">
      <alignment horizontal="center" vertical="center" wrapText="1"/>
    </xf>
    <xf numFmtId="14" fontId="9" fillId="0" borderId="1" xfId="0" applyNumberFormat="1" applyFont="1" applyBorder="1" applyAlignment="1">
      <alignment horizontal="center" vertical="center"/>
    </xf>
    <xf numFmtId="0" fontId="4" fillId="3" borderId="0" xfId="0" applyFont="1" applyFill="1" applyBorder="1" applyAlignment="1">
      <alignment horizontal="left" wrapText="1"/>
    </xf>
    <xf numFmtId="0" fontId="4" fillId="3" borderId="0" xfId="0" applyFont="1" applyFill="1" applyBorder="1" applyAlignment="1">
      <alignment horizontal="left"/>
    </xf>
    <xf numFmtId="0" fontId="4" fillId="3" borderId="0" xfId="0" applyFont="1" applyFill="1" applyBorder="1" applyAlignment="1">
      <alignment horizontal="right" wrapText="1"/>
    </xf>
    <xf numFmtId="0" fontId="0" fillId="3" borderId="0" xfId="0" applyFill="1" applyAlignment="1">
      <alignment horizontal="right" wrapText="1"/>
    </xf>
    <xf numFmtId="0" fontId="18" fillId="3" borderId="0" xfId="0" applyFont="1" applyFill="1"/>
    <xf numFmtId="0" fontId="2" fillId="3" borderId="0" xfId="0" applyFont="1" applyFill="1"/>
    <xf numFmtId="0" fontId="2" fillId="0" borderId="0" xfId="0" applyFont="1"/>
    <xf numFmtId="0" fontId="19" fillId="3" borderId="0" xfId="1" applyFont="1" applyFill="1"/>
    <xf numFmtId="0" fontId="0" fillId="3" borderId="0" xfId="0" applyFill="1" applyBorder="1" applyAlignment="1">
      <alignment horizontal="center" vertical="center"/>
    </xf>
    <xf numFmtId="0" fontId="4"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3" fontId="2" fillId="3" borderId="0" xfId="0" applyNumberFormat="1" applyFont="1" applyFill="1" applyBorder="1" applyAlignment="1">
      <alignment horizontal="center" vertical="center" wrapText="1"/>
    </xf>
    <xf numFmtId="3" fontId="2" fillId="3" borderId="0" xfId="0" applyNumberFormat="1" applyFont="1" applyFill="1" applyBorder="1" applyAlignment="1">
      <alignment horizontal="center" vertical="center"/>
    </xf>
    <xf numFmtId="9" fontId="2" fillId="3" borderId="0" xfId="2" applyFont="1" applyFill="1" applyBorder="1" applyAlignment="1">
      <alignment horizontal="center" vertical="center"/>
    </xf>
    <xf numFmtId="14" fontId="2" fillId="3" borderId="0" xfId="2"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7" fillId="3" borderId="0" xfId="0" applyFont="1" applyFill="1" applyBorder="1" applyAlignment="1">
      <alignment horizontal="center" vertical="center" wrapText="1"/>
    </xf>
    <xf numFmtId="0" fontId="10" fillId="3" borderId="0" xfId="0" applyFont="1" applyFill="1" applyAlignment="1">
      <alignment horizontal="center"/>
    </xf>
    <xf numFmtId="0" fontId="9" fillId="4" borderId="4"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3" xfId="3" applyFont="1" applyFill="1" applyBorder="1" applyAlignment="1">
      <alignment horizontal="center" vertical="center" wrapText="1"/>
    </xf>
    <xf numFmtId="0" fontId="2" fillId="4" borderId="2" xfId="3" applyFont="1" applyFill="1" applyBorder="1" applyAlignment="1">
      <alignment horizontal="center" vertical="center" wrapText="1"/>
    </xf>
    <xf numFmtId="0" fontId="9" fillId="4" borderId="10" xfId="3" applyFont="1" applyFill="1" applyBorder="1" applyAlignment="1">
      <alignment horizontal="center" vertical="center" wrapText="1"/>
    </xf>
    <xf numFmtId="0" fontId="9" fillId="4" borderId="11" xfId="3" applyFont="1" applyFill="1" applyBorder="1" applyAlignment="1">
      <alignment horizontal="center" vertical="center" wrapText="1"/>
    </xf>
    <xf numFmtId="0" fontId="9" fillId="4" borderId="12" xfId="3" applyFont="1" applyFill="1" applyBorder="1" applyAlignment="1">
      <alignment horizontal="center" vertical="center" wrapText="1"/>
    </xf>
    <xf numFmtId="0" fontId="9" fillId="4" borderId="13" xfId="3" applyFont="1" applyFill="1" applyBorder="1" applyAlignment="1">
      <alignment horizontal="center" vertical="center" wrapText="1"/>
    </xf>
    <xf numFmtId="0" fontId="15" fillId="5" borderId="6" xfId="0" applyFont="1" applyFill="1" applyBorder="1" applyAlignment="1">
      <alignment horizontal="center" wrapText="1"/>
    </xf>
    <xf numFmtId="0" fontId="15" fillId="5" borderId="7" xfId="0" applyFont="1" applyFill="1" applyBorder="1" applyAlignment="1">
      <alignment horizontal="center" wrapText="1"/>
    </xf>
    <xf numFmtId="0" fontId="15" fillId="6" borderId="8" xfId="0" applyFont="1" applyFill="1" applyBorder="1" applyAlignment="1">
      <alignment horizontal="left" vertical="center"/>
    </xf>
    <xf numFmtId="0" fontId="0" fillId="0" borderId="0" xfId="0" applyAlignment="1">
      <alignment vertical="top" wrapText="1"/>
    </xf>
    <xf numFmtId="0" fontId="15" fillId="5" borderId="6" xfId="0" applyFont="1" applyFill="1" applyBorder="1" applyAlignment="1">
      <alignment horizontal="left" vertical="center" wrapText="1"/>
    </xf>
    <xf numFmtId="0" fontId="15" fillId="5" borderId="6" xfId="0" applyFont="1" applyFill="1" applyBorder="1" applyAlignment="1">
      <alignment horizontal="center"/>
    </xf>
  </cellXfs>
  <cellStyles count="4">
    <cellStyle name="Hyperlink" xfId="1" builtinId="8"/>
    <cellStyle name="Normal" xfId="0" builtinId="0"/>
    <cellStyle name="Normal 3" xfId="3"/>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
  <sheetViews>
    <sheetView tabSelected="1" topLeftCell="A20" zoomScale="70" zoomScaleNormal="70" zoomScaleSheetLayoutView="77" zoomScalePageLayoutView="70" workbookViewId="0">
      <selection activeCell="S20" sqref="S20"/>
    </sheetView>
  </sheetViews>
  <sheetFormatPr defaultRowHeight="15.75" x14ac:dyDescent="0.25"/>
  <cols>
    <col min="1" max="1" width="3.5" customWidth="1"/>
    <col min="2" max="2" width="9" customWidth="1"/>
    <col min="3" max="3" width="19.75" hidden="1" customWidth="1"/>
    <col min="4" max="4" width="34.625" customWidth="1"/>
    <col min="5" max="5" width="22.875" customWidth="1"/>
    <col min="6" max="8" width="14.75" hidden="1" customWidth="1"/>
    <col min="9" max="11" width="14.75" customWidth="1"/>
    <col min="12" max="12" width="14" customWidth="1"/>
    <col min="13" max="13" width="73" customWidth="1"/>
    <col min="14" max="15" width="9" hidden="1" customWidth="1"/>
    <col min="16" max="16" width="0.25" style="2" customWidth="1"/>
    <col min="17" max="17" width="9" style="2"/>
  </cols>
  <sheetData>
    <row r="1" spans="1:15" ht="63" x14ac:dyDescent="0.25">
      <c r="A1" s="2"/>
      <c r="B1" s="2"/>
      <c r="C1" s="2"/>
      <c r="D1" s="2"/>
      <c r="E1" s="2"/>
      <c r="F1" s="2"/>
      <c r="G1" s="2"/>
      <c r="H1" s="2"/>
      <c r="I1" s="2"/>
      <c r="J1" s="2"/>
      <c r="K1" s="2"/>
      <c r="L1" s="2"/>
      <c r="M1" s="33" t="s">
        <v>3435</v>
      </c>
      <c r="N1" t="s">
        <v>3417</v>
      </c>
      <c r="O1">
        <f>COUNTIF($N$8:$N$21,N1)</f>
        <v>6</v>
      </c>
    </row>
    <row r="2" spans="1:15" ht="27" customHeight="1" x14ac:dyDescent="0.3">
      <c r="A2" s="47" t="s">
        <v>3434</v>
      </c>
      <c r="B2" s="47"/>
      <c r="C2" s="47"/>
      <c r="D2" s="47"/>
      <c r="E2" s="47"/>
      <c r="F2" s="47"/>
      <c r="G2" s="47"/>
      <c r="H2" s="47"/>
      <c r="I2" s="47"/>
      <c r="J2" s="47"/>
      <c r="K2" s="47"/>
      <c r="L2" s="47"/>
      <c r="M2" s="47"/>
      <c r="N2" t="s">
        <v>3418</v>
      </c>
      <c r="O2">
        <f>COUNTIF($N$8:$N$20,N2)</f>
        <v>3</v>
      </c>
    </row>
    <row r="3" spans="1:15" x14ac:dyDescent="0.25">
      <c r="A3" s="2" t="s">
        <v>3442</v>
      </c>
      <c r="B3" s="2"/>
      <c r="C3" s="2"/>
      <c r="D3" s="2"/>
      <c r="E3" s="2"/>
      <c r="F3" s="2"/>
      <c r="G3" s="2"/>
      <c r="H3" s="2"/>
      <c r="I3" s="2"/>
      <c r="J3" s="2"/>
      <c r="K3" s="2"/>
      <c r="L3" s="2"/>
      <c r="M3" s="2"/>
      <c r="N3" t="s">
        <v>3419</v>
      </c>
      <c r="O3">
        <f>COUNTIF($N$8:$N$20,N3)</f>
        <v>2</v>
      </c>
    </row>
    <row r="4" spans="1:15" ht="5.25" customHeight="1" x14ac:dyDescent="0.25">
      <c r="A4" s="2"/>
      <c r="B4" s="2"/>
      <c r="C4" s="2"/>
      <c r="D4" s="2"/>
      <c r="E4" s="2"/>
      <c r="F4" s="2"/>
      <c r="G4" s="2"/>
      <c r="H4" s="2"/>
      <c r="I4" s="2"/>
      <c r="J4" s="2"/>
      <c r="K4" s="2"/>
      <c r="L4" s="2"/>
      <c r="M4" s="2"/>
      <c r="O4">
        <f>COUNTIF($N$8:$N$20,N4)</f>
        <v>0</v>
      </c>
    </row>
    <row r="5" spans="1:15" ht="25.5" customHeight="1" x14ac:dyDescent="0.25">
      <c r="A5" s="50" t="s">
        <v>19</v>
      </c>
      <c r="B5" s="50" t="s">
        <v>20</v>
      </c>
      <c r="C5" s="50" t="s">
        <v>2213</v>
      </c>
      <c r="D5" s="50" t="s">
        <v>2215</v>
      </c>
      <c r="E5" s="50" t="s">
        <v>21</v>
      </c>
      <c r="F5" s="50" t="s">
        <v>2216</v>
      </c>
      <c r="G5" s="50" t="s">
        <v>2217</v>
      </c>
      <c r="H5" s="53" t="s">
        <v>3424</v>
      </c>
      <c r="I5" s="54"/>
      <c r="J5" s="50" t="s">
        <v>2212</v>
      </c>
      <c r="K5" s="48" t="s">
        <v>22</v>
      </c>
      <c r="L5" s="49"/>
      <c r="M5" s="52" t="s">
        <v>2218</v>
      </c>
      <c r="N5" t="s">
        <v>3420</v>
      </c>
      <c r="O5">
        <f>COUNTIF($N$8:$N$20,N5)</f>
        <v>2</v>
      </c>
    </row>
    <row r="6" spans="1:15" ht="63" customHeight="1" x14ac:dyDescent="0.25">
      <c r="A6" s="51"/>
      <c r="B6" s="51"/>
      <c r="C6" s="51"/>
      <c r="D6" s="51"/>
      <c r="E6" s="51"/>
      <c r="F6" s="51"/>
      <c r="G6" s="51"/>
      <c r="H6" s="55"/>
      <c r="I6" s="56"/>
      <c r="J6" s="51"/>
      <c r="K6" s="6" t="s">
        <v>23</v>
      </c>
      <c r="L6" s="6" t="s">
        <v>24</v>
      </c>
      <c r="M6" s="51"/>
    </row>
    <row r="7" spans="1:15" x14ac:dyDescent="0.25">
      <c r="A7" s="1">
        <v>1</v>
      </c>
      <c r="B7" s="1">
        <v>2</v>
      </c>
      <c r="C7" s="1">
        <v>1</v>
      </c>
      <c r="D7" s="1">
        <v>3</v>
      </c>
      <c r="E7" s="1">
        <v>4</v>
      </c>
      <c r="F7" s="1">
        <v>6</v>
      </c>
      <c r="G7" s="12" t="s">
        <v>2214</v>
      </c>
      <c r="H7" s="1">
        <v>7</v>
      </c>
      <c r="I7" s="1">
        <v>5</v>
      </c>
      <c r="J7" s="1">
        <v>9</v>
      </c>
      <c r="K7" s="1">
        <v>6</v>
      </c>
      <c r="L7" s="1">
        <v>7</v>
      </c>
      <c r="M7" s="1">
        <v>8</v>
      </c>
      <c r="N7" t="s">
        <v>3422</v>
      </c>
      <c r="O7" t="s">
        <v>3423</v>
      </c>
    </row>
    <row r="8" spans="1:15" ht="237.75" customHeight="1" x14ac:dyDescent="0.25">
      <c r="A8" s="7">
        <v>1</v>
      </c>
      <c r="B8" s="7" t="str">
        <f>VLOOKUP(C8,'IPIA_termiņu pagrinājumiem'!A:AD,8,0)</f>
        <v>8.1.2</v>
      </c>
      <c r="C8" s="14" t="s">
        <v>1049</v>
      </c>
      <c r="D8" s="8" t="str">
        <f>VLOOKUP(C8,'IPIA_termiņu pagrinājumiem'!A:AA,2,0)&amp; " (" &amp;C8&amp;")"</f>
        <v>Cēsu novada vispārējo izglītības iestāžu modernizācija (8.1.2.0/17/I/009)</v>
      </c>
      <c r="E8" s="8" t="str">
        <f>VLOOKUP(C8,'IPIA_termiņu pagrinājumiem'!A:AD,9,0)</f>
        <v>Cēsu novada pašvaldība</v>
      </c>
      <c r="F8" s="11">
        <f>VLOOKUP(C8,'IPIA_termiņu pagrinājumiem'!A:AD,10,0)</f>
        <v>6583686.1900000004</v>
      </c>
      <c r="G8" s="3">
        <f>VLOOKUP(C8,'IPIA_termiņu pagrinājumiem'!A:AD,12,0)</f>
        <v>4629192.33</v>
      </c>
      <c r="H8" s="3">
        <f>VLOOKUP(C8,'IPIA_termiņu pagrinājumiem'!A:AD,11,0)</f>
        <v>3851995.69</v>
      </c>
      <c r="I8" s="4">
        <f t="shared" ref="I8:I21" si="0">H8/F8</f>
        <v>0.58508190986545183</v>
      </c>
      <c r="J8" s="9">
        <f>VLOOKUP(C8,'IPIA_termiņu pagrinājumiem'!A:AD,3,0)</f>
        <v>43116</v>
      </c>
      <c r="K8" s="5">
        <f>VLOOKUP(C8,'IPIA_termiņu pagrinājumiem'!A:AB,5,0)</f>
        <v>44742</v>
      </c>
      <c r="L8" s="10">
        <v>45291</v>
      </c>
      <c r="M8" s="28" t="s">
        <v>3430</v>
      </c>
      <c r="N8" t="s">
        <v>3417</v>
      </c>
      <c r="O8">
        <f t="shared" ref="O8:O18" si="1">VLOOKUP(N8,$N$1:$O$5,2,0)</f>
        <v>6</v>
      </c>
    </row>
    <row r="9" spans="1:15" ht="157.5" customHeight="1" x14ac:dyDescent="0.25">
      <c r="A9" s="7">
        <v>2</v>
      </c>
      <c r="B9" s="7" t="str">
        <f>VLOOKUP(C9,'IPIA_termiņu pagrinājumiem'!A:AD,8,0)</f>
        <v>8.1.2</v>
      </c>
      <c r="C9" s="14" t="s">
        <v>1079</v>
      </c>
      <c r="D9" s="8" t="str">
        <f>VLOOKUP(C9,'IPIA_termiņu pagrinājumiem'!A:AA,2,0)&amp; " (" &amp;C9&amp;")"</f>
        <v>Jūrmalas pilsētas vispārējās vidējās izglītības iestāžu infrastruktūras pilnveide (8.1.2.0/18/I/006)</v>
      </c>
      <c r="E9" s="8" t="str">
        <f>VLOOKUP(C9,'IPIA_termiņu pagrinājumiem'!A:AD,9,0)</f>
        <v>Jūrmalas valstspilsētas administrācija</v>
      </c>
      <c r="F9" s="11">
        <f>VLOOKUP(C9,'IPIA_termiņu pagrinājumiem'!A:AD,10,0)</f>
        <v>7613710.5899999999</v>
      </c>
      <c r="G9" s="3">
        <f>VLOOKUP(C9,'IPIA_termiņu pagrinājumiem'!A:AD,12,0)</f>
        <v>6471654</v>
      </c>
      <c r="H9" s="3">
        <f>VLOOKUP(C9,'IPIA_termiņu pagrinājumiem'!A:AD,11,0)</f>
        <v>4936495.84</v>
      </c>
      <c r="I9" s="4">
        <f t="shared" si="0"/>
        <v>0.64836925197599349</v>
      </c>
      <c r="J9" s="9">
        <f>VLOOKUP(C9,'IPIA_termiņu pagrinājumiem'!A:AD,3,0)</f>
        <v>43530</v>
      </c>
      <c r="K9" s="5">
        <f>VLOOKUP(C9,'IPIA_termiņu pagrinājumiem'!A:AB,5,0)</f>
        <v>44711</v>
      </c>
      <c r="L9" s="10">
        <v>45291</v>
      </c>
      <c r="M9" s="28" t="s">
        <v>3437</v>
      </c>
      <c r="N9" t="s">
        <v>3417</v>
      </c>
      <c r="O9">
        <f t="shared" si="1"/>
        <v>6</v>
      </c>
    </row>
    <row r="10" spans="1:15" ht="150" customHeight="1" x14ac:dyDescent="0.25">
      <c r="A10" s="7">
        <v>3</v>
      </c>
      <c r="B10" s="7" t="str">
        <f>VLOOKUP(C10,'IPIA_termiņu pagrinājumiem'!A:AD,8,0)</f>
        <v>8.2.1</v>
      </c>
      <c r="C10" s="14" t="s">
        <v>1149</v>
      </c>
      <c r="D10" s="8" t="str">
        <f>VLOOKUP(C10,'IPIA_termiņu pagrinājumiem'!A:AA,2,0)&amp; " (" &amp;C10&amp;")"</f>
        <v>Latvijas Sporta pedagoģijas akadēmijas pedagogu izglītības studiju programmu fragmentācijas samazināšana un resursu koplietošanas stiprināšana (8.2.1.0/18/I/006)</v>
      </c>
      <c r="E10" s="8" t="str">
        <f>VLOOKUP(C10,'IPIA_termiņu pagrinājumiem'!A:AD,9,0)</f>
        <v>LATVIJAS SPORTA PEDAGOĢIJAS AKADĒMIJA</v>
      </c>
      <c r="F10" s="11">
        <f>VLOOKUP(C10,'IPIA_termiņu pagrinājumiem'!A:AD,10,0)</f>
        <v>305561</v>
      </c>
      <c r="G10" s="3">
        <f>VLOOKUP(C10,'IPIA_termiņu pagrinājumiem'!A:AD,12,0)</f>
        <v>0</v>
      </c>
      <c r="H10" s="3">
        <f>VLOOKUP(C10,'IPIA_termiņu pagrinājumiem'!A:AD,11,0)</f>
        <v>305561</v>
      </c>
      <c r="I10" s="4">
        <f t="shared" si="0"/>
        <v>1</v>
      </c>
      <c r="J10" s="9">
        <f>VLOOKUP(C10,'IPIA_termiņu pagrinājumiem'!A:AD,3,0)</f>
        <v>43369</v>
      </c>
      <c r="K10" s="5">
        <f>VLOOKUP(C10,'IPIA_termiņu pagrinājumiem'!A:AB,5,0)</f>
        <v>44926</v>
      </c>
      <c r="L10" s="29">
        <v>45260</v>
      </c>
      <c r="M10" s="28" t="s">
        <v>3426</v>
      </c>
      <c r="N10" t="s">
        <v>3417</v>
      </c>
      <c r="O10">
        <f t="shared" si="1"/>
        <v>6</v>
      </c>
    </row>
    <row r="11" spans="1:15" ht="203.25" customHeight="1" x14ac:dyDescent="0.25">
      <c r="A11" s="7">
        <v>4</v>
      </c>
      <c r="B11" s="7" t="str">
        <f>VLOOKUP(C11,'IPIA_termiņu pagrinājumiem'!A:AD,8,0)</f>
        <v>8.2.1</v>
      </c>
      <c r="C11" s="14" t="s">
        <v>1138</v>
      </c>
      <c r="D11" s="8" t="str">
        <f>VLOOKUP(C11,'IPIA_termiņu pagrinājumiem'!A:AA,2,0)&amp; " (" &amp;C11&amp;")"</f>
        <v>Latvijas Sporta pedagoģijas akadēmijas inovatīva, pētniecībā balstīta starptautiskā starpaugstkolu kopīgā doktora studiju programma «Sporta zinātne» (8.2.1.0/18/A/020)</v>
      </c>
      <c r="E11" s="8" t="str">
        <f>VLOOKUP(C11,'IPIA_termiņu pagrinājumiem'!A:AD,9,0)</f>
        <v>LATVIJAS SPORTA PEDAGOĢIJAS AKADĒMIJA</v>
      </c>
      <c r="F11" s="11">
        <f>VLOOKUP(C11,'IPIA_termiņu pagrinājumiem'!A:AD,10,0)</f>
        <v>100000</v>
      </c>
      <c r="G11" s="3">
        <f>VLOOKUP(C11,'IPIA_termiņu pagrinājumiem'!A:AD,12,0)</f>
        <v>0</v>
      </c>
      <c r="H11" s="3">
        <f>VLOOKUP(C11,'IPIA_termiņu pagrinājumiem'!A:AD,11,0)</f>
        <v>73203.259999999995</v>
      </c>
      <c r="I11" s="4">
        <f t="shared" si="0"/>
        <v>0.73203259999999992</v>
      </c>
      <c r="J11" s="9">
        <f>VLOOKUP(C11,'IPIA_termiņu pagrinājumiem'!A:AD,3,0)</f>
        <v>43587</v>
      </c>
      <c r="K11" s="5">
        <f>VLOOKUP(C11,'IPIA_termiņu pagrinājumiem'!A:AB,5,0)</f>
        <v>44865</v>
      </c>
      <c r="L11" s="29">
        <v>45260</v>
      </c>
      <c r="M11" s="28" t="s">
        <v>3438</v>
      </c>
      <c r="N11" t="s">
        <v>3417</v>
      </c>
      <c r="O11">
        <f t="shared" si="1"/>
        <v>6</v>
      </c>
    </row>
    <row r="12" spans="1:15" ht="409.5" x14ac:dyDescent="0.25">
      <c r="A12" s="7">
        <v>5</v>
      </c>
      <c r="B12" s="7" t="str">
        <f>VLOOKUP(C12,'IPIA_termiņu pagrinājumiem'!A:AD,8,0)</f>
        <v>8.2.2</v>
      </c>
      <c r="C12" s="14" t="s">
        <v>1164</v>
      </c>
      <c r="D12" s="8" t="str">
        <f>VLOOKUP(C12,'IPIA_termiņu pagrinājumiem'!A:AA,2,0)&amp; " (" &amp;C12&amp;")"</f>
        <v>LLU akadēmiskā personāla pilnveidošana (8.2.2.0/18/A/014)</v>
      </c>
      <c r="E12" s="8" t="str">
        <f>VLOOKUP(C12,'IPIA_termiņu pagrinājumiem'!A:AD,9,0)</f>
        <v>LATVIJAS LAUKSAIMNIECĪBAS UNIVERSITĀTE</v>
      </c>
      <c r="F12" s="11">
        <f>VLOOKUP(C12,'IPIA_termiņu pagrinājumiem'!A:AD,10,0)</f>
        <v>1584388.82</v>
      </c>
      <c r="G12" s="3">
        <f>VLOOKUP(C12,'IPIA_termiņu pagrinājumiem'!A:AD,12,0)</f>
        <v>0</v>
      </c>
      <c r="H12" s="3">
        <f>VLOOKUP(C12,'IPIA_termiņu pagrinājumiem'!A:AD,11,0)</f>
        <v>1222585.97</v>
      </c>
      <c r="I12" s="4">
        <f t="shared" ref="I12" si="2">H12/F12</f>
        <v>0.77164516346435719</v>
      </c>
      <c r="J12" s="9">
        <f>VLOOKUP(C12,'IPIA_termiņu pagrinājumiem'!A:AD,3,0)</f>
        <v>43399</v>
      </c>
      <c r="K12" s="5">
        <f>VLOOKUP(C12,'IPIA_termiņu pagrinājumiem'!A:AB,5,0)</f>
        <v>44742</v>
      </c>
      <c r="L12" s="29">
        <v>44804</v>
      </c>
      <c r="M12" s="28" t="s">
        <v>3444</v>
      </c>
      <c r="N12" t="s">
        <v>3417</v>
      </c>
      <c r="O12">
        <f t="shared" si="1"/>
        <v>6</v>
      </c>
    </row>
    <row r="13" spans="1:15" ht="141.75" customHeight="1" x14ac:dyDescent="0.25">
      <c r="A13" s="7">
        <v>6</v>
      </c>
      <c r="B13" s="7" t="str">
        <f>VLOOKUP(C13,'IPIA_termiņu pagrinājumiem'!A:AD,8,0)</f>
        <v>8.2.3</v>
      </c>
      <c r="C13" s="14" t="s">
        <v>1197</v>
      </c>
      <c r="D13" s="8" t="str">
        <f>VLOOKUP(C13,'IPIA_termiņu pagrinājumiem'!A:AA,2,0)&amp; " (" &amp;C13&amp;")"</f>
        <v>Latvijas Jūras akadēmijas e-studiju un pārvaldības procesu atbalsta IKT platforma (8.2.3.0/18/A/004)</v>
      </c>
      <c r="E13" s="8" t="str">
        <f>VLOOKUP(C13,'IPIA_termiņu pagrinājumiem'!A:AD,9,0)</f>
        <v>LATVIJAS JŪRAS AKADĒMIJA</v>
      </c>
      <c r="F13" s="11">
        <f>VLOOKUP(C13,'IPIA_termiņu pagrinājumiem'!A:AD,10,0)</f>
        <v>345900</v>
      </c>
      <c r="G13" s="3">
        <f>VLOOKUP(C13,'IPIA_termiņu pagrinājumiem'!A:AD,12,0)</f>
        <v>0</v>
      </c>
      <c r="H13" s="3">
        <f>VLOOKUP(C13,'IPIA_termiņu pagrinājumiem'!A:AD,11,0)</f>
        <v>223440.18</v>
      </c>
      <c r="I13" s="4">
        <f t="shared" si="0"/>
        <v>0.6459675628794449</v>
      </c>
      <c r="J13" s="9">
        <f>VLOOKUP(C13,'IPIA_termiņu pagrinājumiem'!A:AD,3,0)</f>
        <v>43416</v>
      </c>
      <c r="K13" s="5">
        <f>VLOOKUP(C13,'IPIA_termiņu pagrinājumiem'!A:AB,5,0)</f>
        <v>44651</v>
      </c>
      <c r="L13" s="10">
        <v>44834</v>
      </c>
      <c r="M13" s="28" t="s">
        <v>3441</v>
      </c>
      <c r="N13" t="s">
        <v>3417</v>
      </c>
      <c r="O13">
        <f t="shared" si="1"/>
        <v>6</v>
      </c>
    </row>
    <row r="14" spans="1:15" ht="110.25" x14ac:dyDescent="0.25">
      <c r="A14" s="7">
        <v>7</v>
      </c>
      <c r="B14" s="7" t="str">
        <f>VLOOKUP(C14,'IPIA_termiņu pagrinājumiem'!A:AD,8,0)</f>
        <v>1.2.1</v>
      </c>
      <c r="C14" s="13" t="s">
        <v>30</v>
      </c>
      <c r="D14" s="8" t="str">
        <f>VLOOKUP(C14,'IPIA_termiņu pagrinājumiem'!A:AA,2,0)&amp; " (" &amp;C14&amp;")"</f>
        <v>Jauna SIA "iCotton" produktivitātes un konkurētspējas paaugstināšana, ieviešot ražošanā jaunu produktu un eksperimentālu tehnoloģiju, kā arī palielinot ieguldījumus P&amp;A un inovācijās atbilstoši Viedās specializācijas stratēģijai (1.2.1.4/16/A/040)</v>
      </c>
      <c r="E14" s="8" t="str">
        <f>VLOOKUP(C14,'IPIA_termiņu pagrinājumiem'!A:AD,9,0)</f>
        <v>Sabiedrība ar ierobežotu atbildību "iCotton"</v>
      </c>
      <c r="F14" s="11">
        <f>VLOOKUP(C14,'IPIA_termiņu pagrinājumiem'!A:AD,10,0)</f>
        <v>11480000</v>
      </c>
      <c r="G14" s="3">
        <f>VLOOKUP(C14,'IPIA_termiņu pagrinājumiem'!A:AD,12,0)</f>
        <v>3999632</v>
      </c>
      <c r="H14" s="3">
        <f>VLOOKUP(C14,'IPIA_termiņu pagrinājumiem'!A:AD,11,0)</f>
        <v>5700000</v>
      </c>
      <c r="I14" s="4">
        <f t="shared" si="0"/>
        <v>0.49651567944250868</v>
      </c>
      <c r="J14" s="9">
        <f>VLOOKUP(C14,'IPIA_termiņu pagrinājumiem'!A:AD,3,0)</f>
        <v>42934</v>
      </c>
      <c r="K14" s="5">
        <f>VLOOKUP(C14,'IPIA_termiņu pagrinājumiem'!A:AB,5,0)</f>
        <v>44651</v>
      </c>
      <c r="L14" s="10">
        <v>45291</v>
      </c>
      <c r="M14" s="28" t="s">
        <v>3429</v>
      </c>
      <c r="N14" t="s">
        <v>3418</v>
      </c>
      <c r="O14">
        <f t="shared" si="1"/>
        <v>3</v>
      </c>
    </row>
    <row r="15" spans="1:15" ht="228.75" customHeight="1" x14ac:dyDescent="0.25">
      <c r="A15" s="7">
        <v>8</v>
      </c>
      <c r="B15" s="7" t="str">
        <f>VLOOKUP(C15,'IPIA_termiņu pagrinājumiem'!A:AD,8,0)</f>
        <v>3.1.1</v>
      </c>
      <c r="C15" s="13" t="s">
        <v>487</v>
      </c>
      <c r="D15" s="8" t="str">
        <f>VLOOKUP(C15,'IPIA_termiņu pagrinājumiem'!A:AA,2,0)&amp; " (" &amp;C15&amp;")"</f>
        <v>Jaunu ražošanas ēku būvniecība uzņēmumā SIA “Haugaard Baltic” (3.1.1.5/19/A/013)</v>
      </c>
      <c r="E15" s="8" t="str">
        <f>VLOOKUP(C15,'IPIA_termiņu pagrinājumiem'!A:AD,9,0)</f>
        <v>Haugaard Baltic SIA</v>
      </c>
      <c r="F15" s="11">
        <f>VLOOKUP(C15,'IPIA_termiņu pagrinājumiem'!A:AD,10,0)</f>
        <v>3332650.3</v>
      </c>
      <c r="G15" s="3">
        <f>VLOOKUP(C15,'IPIA_termiņu pagrinājumiem'!A:AD,12,0)</f>
        <v>1499692.63</v>
      </c>
      <c r="H15" s="3">
        <f>VLOOKUP(C15,'IPIA_termiņu pagrinājumiem'!A:AD,11,0)</f>
        <v>0</v>
      </c>
      <c r="I15" s="4">
        <f t="shared" ref="I15" si="3">H15/F15</f>
        <v>0</v>
      </c>
      <c r="J15" s="9">
        <f>VLOOKUP(C15,'IPIA_termiņu pagrinājumiem'!A:AD,3,0)</f>
        <v>43958</v>
      </c>
      <c r="K15" s="5">
        <f>VLOOKUP(C15,'IPIA_termiņu pagrinājumiem'!A:AB,5,0)</f>
        <v>44932</v>
      </c>
      <c r="L15" s="10">
        <v>45290</v>
      </c>
      <c r="M15" s="28" t="s">
        <v>3443</v>
      </c>
      <c r="N15" t="s">
        <v>3418</v>
      </c>
      <c r="O15">
        <f t="shared" si="1"/>
        <v>3</v>
      </c>
    </row>
    <row r="16" spans="1:15" ht="96.75" customHeight="1" x14ac:dyDescent="0.25">
      <c r="A16" s="7">
        <v>9</v>
      </c>
      <c r="B16" s="7" t="str">
        <f>VLOOKUP(C16,'IPIA_termiņu pagrinājumiem'!A:AD,8,0)</f>
        <v>3.1.1</v>
      </c>
      <c r="C16" s="14" t="s">
        <v>505</v>
      </c>
      <c r="D16" s="8" t="str">
        <f>VLOOKUP(C16,'IPIA_termiņu pagrinājumiem'!A:AA,2,0)&amp; " (" &amp;C16&amp;")"</f>
        <v>Scan-Plast Latvia ražotnes paplašināšana (3.1.1.5/19/A/049)</v>
      </c>
      <c r="E16" s="8" t="str">
        <f>VLOOKUP(C16,'IPIA_termiņu pagrinājumiem'!A:AD,9,0)</f>
        <v>"Scan-Plast Latvia" LSEZ SIA</v>
      </c>
      <c r="F16" s="11">
        <f>VLOOKUP(C16,'IPIA_termiņu pagrinājumiem'!A:AD,10,0)</f>
        <v>3037672.24</v>
      </c>
      <c r="G16" s="3">
        <f>VLOOKUP(C16,'IPIA_termiņu pagrinājumiem'!A:AD,12,0)</f>
        <v>1366952.51</v>
      </c>
      <c r="H16" s="3">
        <f>VLOOKUP(C16,'IPIA_termiņu pagrinājumiem'!A:AD,11,0)</f>
        <v>0</v>
      </c>
      <c r="I16" s="4">
        <f t="shared" si="0"/>
        <v>0</v>
      </c>
      <c r="J16" s="9">
        <f>VLOOKUP(C16,'IPIA_termiņu pagrinājumiem'!A:AD,3,0)</f>
        <v>43951</v>
      </c>
      <c r="K16" s="5">
        <f>VLOOKUP(C16,'IPIA_termiņu pagrinājumiem'!A:AB,5,0)</f>
        <v>44924</v>
      </c>
      <c r="L16" s="10" t="s">
        <v>3421</v>
      </c>
      <c r="M16" s="28" t="s">
        <v>3436</v>
      </c>
      <c r="N16" t="s">
        <v>3418</v>
      </c>
      <c r="O16">
        <f t="shared" si="1"/>
        <v>3</v>
      </c>
    </row>
    <row r="17" spans="1:17" ht="83.25" customHeight="1" x14ac:dyDescent="0.25">
      <c r="A17" s="7">
        <v>10</v>
      </c>
      <c r="B17" s="7" t="str">
        <f>VLOOKUP(C17,'IPIA_termiņu pagrinājumiem'!A:AD,8,0)</f>
        <v>5.5.1</v>
      </c>
      <c r="C17" s="14" t="s">
        <v>866</v>
      </c>
      <c r="D17" s="8" t="str">
        <f>VLOOKUP(C17,'IPIA_termiņu pagrinājumiem'!A:AA,2,0)&amp; " (" &amp;C17&amp;")"</f>
        <v>„Vidzemes piekrastes kultūras un dabas mantojuma iekļaušana tūrisma pakalpojumu izveidē un attīstībā – “Saviļņojošā Vidzeme”” (5.5.1.0/17/I/006)</v>
      </c>
      <c r="E17" s="8" t="str">
        <f>VLOOKUP(C17,'IPIA_termiņu pagrinājumiem'!A:AD,9,0)</f>
        <v>Ādažu novada pašvaldība</v>
      </c>
      <c r="F17" s="11">
        <f>VLOOKUP(C17,'IPIA_termiņu pagrinājumiem'!A:AD,10,0)</f>
        <v>2979374.12</v>
      </c>
      <c r="G17" s="3">
        <f>VLOOKUP(C17,'IPIA_termiņu pagrinājumiem'!A:AD,12,0)</f>
        <v>2532468</v>
      </c>
      <c r="H17" s="3">
        <f>VLOOKUP(C17,'IPIA_termiņu pagrinājumiem'!A:AD,11,0)</f>
        <v>2641965.5299999998</v>
      </c>
      <c r="I17" s="4">
        <f t="shared" si="0"/>
        <v>0.88675185578909432</v>
      </c>
      <c r="J17" s="9">
        <f>VLOOKUP(C17,'IPIA_termiņu pagrinājumiem'!A:AD,3,0)</f>
        <v>43280</v>
      </c>
      <c r="K17" s="5">
        <f>VLOOKUP(C17,'IPIA_termiņu pagrinājumiem'!A:AB,5,0)</f>
        <v>44551</v>
      </c>
      <c r="L17" s="10">
        <v>44855</v>
      </c>
      <c r="M17" s="28" t="s">
        <v>3433</v>
      </c>
      <c r="N17" t="s">
        <v>3420</v>
      </c>
      <c r="O17">
        <f t="shared" si="1"/>
        <v>2</v>
      </c>
    </row>
    <row r="18" spans="1:17" ht="89.25" customHeight="1" x14ac:dyDescent="0.25">
      <c r="A18" s="7">
        <v>11</v>
      </c>
      <c r="B18" s="7" t="str">
        <f>VLOOKUP(C18,'IPIA_termiņu pagrinājumiem'!A:AD,8,0)</f>
        <v>5.5.1</v>
      </c>
      <c r="C18" s="14" t="s">
        <v>2382</v>
      </c>
      <c r="D18" s="8" t="str">
        <f>VLOOKUP(C18,'IPIA_termiņu pagrinājumiem'!A:AA,2,0)&amp; " (" &amp;C18&amp;")"</f>
        <v>Latviešu strēlnieku laukuma atjaunošana (5.5.1.0/20/I/004)</v>
      </c>
      <c r="E18" s="8" t="str">
        <f>VLOOKUP(C18,'IPIA_termiņu pagrinājumiem'!A:AD,9,0)</f>
        <v>Valsts akciju sabiedrība "Valsts nekustamie īpašumi"</v>
      </c>
      <c r="F18" s="11">
        <f>VLOOKUP(C18,'IPIA_termiņu pagrinājumiem'!A:AD,10,0)</f>
        <v>869672.94</v>
      </c>
      <c r="G18" s="3">
        <f>VLOOKUP(C18,'IPIA_termiņu pagrinājumiem'!A:AD,12,0)</f>
        <v>739222</v>
      </c>
      <c r="H18" s="3">
        <f>VLOOKUP(C18,'IPIA_termiņu pagrinājumiem'!A:AD,11,0)</f>
        <v>551276.80000000005</v>
      </c>
      <c r="I18" s="4">
        <f t="shared" si="0"/>
        <v>0.63388979309854121</v>
      </c>
      <c r="J18" s="9">
        <f>VLOOKUP(C18,'IPIA_termiņu pagrinājumiem'!A:AD,3,0)</f>
        <v>44193</v>
      </c>
      <c r="K18" s="5">
        <v>44678</v>
      </c>
      <c r="L18" s="10">
        <v>45196</v>
      </c>
      <c r="M18" s="28" t="s">
        <v>3427</v>
      </c>
      <c r="N18" t="s">
        <v>3420</v>
      </c>
      <c r="O18">
        <f t="shared" si="1"/>
        <v>2</v>
      </c>
    </row>
    <row r="19" spans="1:17" ht="380.25" customHeight="1" x14ac:dyDescent="0.25">
      <c r="A19" s="7">
        <v>12</v>
      </c>
      <c r="B19" s="7" t="str">
        <f>VLOOKUP(C19,'IPIA_termiņu pagrinājumiem'!A:AD,8,0)</f>
        <v>5.1.1</v>
      </c>
      <c r="C19" s="14" t="s">
        <v>749</v>
      </c>
      <c r="D19" s="8" t="str">
        <f>VLOOKUP(C19,'IPIA_termiņu pagrinājumiem'!A:AA,2,0)&amp; " (" &amp;C19&amp;")"</f>
        <v>Lielupes radīto plūdu un krasta erozijas risku apdraudējumu novēršanas pasākumi Dubultos–Majoros–Dzintaros (5.1.1.0/17/I/008)</v>
      </c>
      <c r="E19" s="8" t="str">
        <f>VLOOKUP(C19,'IPIA_termiņu pagrinājumiem'!A:AD,9,0)</f>
        <v>Jūrmalas valstspilsētas administrācija</v>
      </c>
      <c r="F19" s="11">
        <f>VLOOKUP(C19,'IPIA_termiņu pagrinājumiem'!A:AD,10,0)</f>
        <v>4641252.07</v>
      </c>
      <c r="G19" s="3">
        <f>VLOOKUP(C19,'IPIA_termiņu pagrinājumiem'!A:AD,12,0)</f>
        <v>3230000</v>
      </c>
      <c r="H19" s="3">
        <f>VLOOKUP(C19,'IPIA_termiņu pagrinājumiem'!A:AD,11,0)</f>
        <v>1743537.31</v>
      </c>
      <c r="I19" s="4">
        <f t="shared" si="0"/>
        <v>0.37566098192981789</v>
      </c>
      <c r="J19" s="9">
        <f>VLOOKUP(C19,'IPIA_termiņu pagrinājumiem'!A:AD,3,0)</f>
        <v>43347</v>
      </c>
      <c r="K19" s="5">
        <f>VLOOKUP(C19,'IPIA_termiņu pagrinājumiem'!A:AB,5,0)</f>
        <v>44715</v>
      </c>
      <c r="L19" s="10">
        <v>45260</v>
      </c>
      <c r="M19" s="28" t="s">
        <v>3439</v>
      </c>
      <c r="N19" t="s">
        <v>3419</v>
      </c>
      <c r="O19">
        <v>2</v>
      </c>
    </row>
    <row r="20" spans="1:17" ht="393" customHeight="1" x14ac:dyDescent="0.25">
      <c r="A20" s="7">
        <v>13</v>
      </c>
      <c r="B20" s="7" t="str">
        <f>VLOOKUP(C20,'IPIA_termiņu pagrinājumiem'!A:AD,8,0)</f>
        <v>5.2.1</v>
      </c>
      <c r="C20" s="14" t="s">
        <v>767</v>
      </c>
      <c r="D20" s="8" t="str">
        <f>VLOOKUP(C20,'IPIA_termiņu pagrinājumiem'!A:AA,2,0)&amp; " (" &amp;C20&amp;")"</f>
        <v>AS “PET Baltija” polimēru pārstrādes parks (5.2.1.2/17/A/003)</v>
      </c>
      <c r="E20" s="8" t="str">
        <f>VLOOKUP(C20,'IPIA_termiņu pagrinājumiem'!A:AD,9,0)</f>
        <v>Akciju sabiedrība "PET Baltija"</v>
      </c>
      <c r="F20" s="11">
        <f>VLOOKUP(C20,'IPIA_termiņu pagrinājumiem'!A:AD,10,0)</f>
        <v>2816137.8</v>
      </c>
      <c r="G20" s="3">
        <f>VLOOKUP(C20,'IPIA_termiņu pagrinājumiem'!A:AD,12,0)</f>
        <v>0</v>
      </c>
      <c r="H20" s="3">
        <f>VLOOKUP(C20,'IPIA_termiņu pagrinājumiem'!A:AD,11,0)</f>
        <v>0</v>
      </c>
      <c r="I20" s="4">
        <f t="shared" si="0"/>
        <v>0</v>
      </c>
      <c r="J20" s="9">
        <f>VLOOKUP(C20,'IPIA_termiņu pagrinājumiem'!A:AD,3,0)</f>
        <v>43108</v>
      </c>
      <c r="K20" s="5">
        <f>VLOOKUP(C20,'IPIA_termiņu pagrinājumiem'!A:AB,5,0)</f>
        <v>44568</v>
      </c>
      <c r="L20" s="10">
        <v>45291</v>
      </c>
      <c r="M20" s="28" t="s">
        <v>3428</v>
      </c>
      <c r="N20" t="s">
        <v>3419</v>
      </c>
      <c r="O20">
        <f>VLOOKUP(N20,$N$1:$O$5,2,0)</f>
        <v>2</v>
      </c>
    </row>
    <row r="21" spans="1:17" ht="71.25" customHeight="1" x14ac:dyDescent="0.25">
      <c r="A21" s="7">
        <v>14</v>
      </c>
      <c r="B21" s="7" t="str">
        <f>VLOOKUP(C21,'IPIA_termiņu pagrinājumiem'!A:AD,8,0)</f>
        <v>5.6.1</v>
      </c>
      <c r="C21" s="14" t="s">
        <v>886</v>
      </c>
      <c r="D21" s="8" t="str">
        <f>VLOOKUP(C21,'IPIA_termiņu pagrinājumiem'!A:AA,2,0)&amp; " (" &amp;C21&amp;")"</f>
        <v>Kultūras un sporta kvartāla izveide Grīziņkalna apkaimē (5.6.1.0/17/I/001)</v>
      </c>
      <c r="E21" s="8" t="str">
        <f>VLOOKUP(C21,'IPIA_termiņu pagrinājumiem'!A:AD,9,0)</f>
        <v>Valsts sabiedrība ar ierobežotu atbildību "Kultūras un sporta centrs "Daugavas stadions""</v>
      </c>
      <c r="F21" s="11">
        <f>VLOOKUP(C21,'IPIA_termiņu pagrinājumiem'!A:AD,10,0)</f>
        <v>47580425.549999997</v>
      </c>
      <c r="G21" s="3">
        <f>VLOOKUP(C21,'IPIA_termiņu pagrinājumiem'!A:AD,12,0)</f>
        <v>39018522.630000003</v>
      </c>
      <c r="H21" s="3">
        <f>VLOOKUP(C21,'IPIA_termiņu pagrinājumiem'!A:AD,11,0)</f>
        <v>31955139.760000002</v>
      </c>
      <c r="I21" s="4">
        <f t="shared" si="0"/>
        <v>0.67160264732016473</v>
      </c>
      <c r="J21" s="9">
        <f>VLOOKUP(C21,'IPIA_termiņu pagrinājumiem'!A:AD,3,0)</f>
        <v>42891</v>
      </c>
      <c r="K21" s="5">
        <v>44679</v>
      </c>
      <c r="L21" s="10">
        <v>45291</v>
      </c>
      <c r="M21" s="28" t="s">
        <v>3440</v>
      </c>
    </row>
    <row r="22" spans="1:17" ht="18.75" x14ac:dyDescent="0.25">
      <c r="A22" s="38"/>
      <c r="B22" s="38"/>
      <c r="C22" s="39"/>
      <c r="D22" s="40"/>
      <c r="E22" s="40"/>
      <c r="F22" s="41"/>
      <c r="G22" s="42"/>
      <c r="H22" s="42"/>
      <c r="I22" s="43"/>
      <c r="J22" s="44"/>
      <c r="K22" s="45"/>
      <c r="L22" s="45"/>
      <c r="M22" s="46"/>
    </row>
    <row r="23" spans="1:17" s="30" customFormat="1" ht="18.75" x14ac:dyDescent="0.3">
      <c r="A23" s="31" t="s">
        <v>3432</v>
      </c>
      <c r="M23" s="32" t="s">
        <v>3431</v>
      </c>
    </row>
    <row r="24" spans="1:17" s="36" customFormat="1" ht="25.15" customHeight="1" x14ac:dyDescent="0.25">
      <c r="A24" s="34" t="s">
        <v>3425</v>
      </c>
      <c r="B24" s="35"/>
      <c r="C24" s="35"/>
      <c r="D24" s="35"/>
      <c r="E24" s="35"/>
      <c r="F24" s="35"/>
      <c r="G24" s="35"/>
      <c r="H24" s="35"/>
      <c r="I24" s="35"/>
      <c r="J24" s="35"/>
      <c r="K24" s="35"/>
      <c r="L24" s="35"/>
      <c r="M24" s="35"/>
      <c r="P24" s="35"/>
      <c r="Q24" s="35"/>
    </row>
    <row r="25" spans="1:17" s="36" customFormat="1" x14ac:dyDescent="0.25">
      <c r="A25" s="37" t="s">
        <v>18</v>
      </c>
      <c r="B25" s="35"/>
      <c r="C25" s="35"/>
      <c r="D25" s="35"/>
      <c r="E25" s="35"/>
      <c r="F25" s="35"/>
      <c r="G25" s="35"/>
      <c r="H25" s="35"/>
      <c r="I25" s="35"/>
      <c r="J25" s="35"/>
      <c r="K25" s="35"/>
      <c r="L25" s="35"/>
      <c r="M25" s="35"/>
      <c r="P25" s="35"/>
      <c r="Q25" s="35"/>
    </row>
    <row r="26" spans="1:17" ht="30" customHeight="1" x14ac:dyDescent="0.25">
      <c r="A26" s="2"/>
      <c r="B26" s="2"/>
      <c r="C26" s="2"/>
      <c r="D26" s="2"/>
      <c r="E26" s="2"/>
      <c r="F26" s="2"/>
      <c r="G26" s="2"/>
      <c r="H26" s="2"/>
      <c r="I26" s="2"/>
      <c r="J26" s="2"/>
      <c r="K26" s="2"/>
      <c r="L26" s="2"/>
      <c r="M26" s="2"/>
    </row>
    <row r="27" spans="1:17" s="2" customFormat="1" x14ac:dyDescent="0.25">
      <c r="A27"/>
      <c r="B27"/>
      <c r="C27"/>
      <c r="D27"/>
      <c r="E27"/>
      <c r="F27"/>
      <c r="G27"/>
      <c r="H27"/>
      <c r="I27"/>
      <c r="J27"/>
      <c r="K27"/>
      <c r="L27"/>
      <c r="M27"/>
    </row>
    <row r="28" spans="1:17" s="2" customFormat="1" ht="35.450000000000003" customHeight="1" x14ac:dyDescent="0.25">
      <c r="A28"/>
      <c r="B28"/>
      <c r="C28"/>
      <c r="D28"/>
      <c r="E28"/>
      <c r="F28"/>
      <c r="G28"/>
      <c r="H28"/>
      <c r="I28"/>
      <c r="J28"/>
      <c r="K28"/>
      <c r="L28"/>
      <c r="M28"/>
    </row>
    <row r="29" spans="1:17" s="2" customFormat="1" x14ac:dyDescent="0.25">
      <c r="A29"/>
      <c r="B29"/>
      <c r="C29"/>
      <c r="D29"/>
      <c r="E29"/>
      <c r="F29"/>
      <c r="G29"/>
      <c r="H29"/>
      <c r="I29"/>
      <c r="J29"/>
      <c r="K29"/>
      <c r="L29"/>
      <c r="M29"/>
    </row>
    <row r="30" spans="1:17" s="2" customFormat="1" x14ac:dyDescent="0.25">
      <c r="A30"/>
      <c r="B30"/>
      <c r="C30"/>
      <c r="D30"/>
      <c r="E30"/>
      <c r="F30"/>
      <c r="G30"/>
      <c r="H30"/>
      <c r="I30"/>
      <c r="J30"/>
      <c r="K30"/>
      <c r="L30"/>
      <c r="M30"/>
    </row>
    <row r="31" spans="1:17" s="2" customFormat="1" x14ac:dyDescent="0.25">
      <c r="A31"/>
      <c r="B31"/>
      <c r="C31"/>
      <c r="D31"/>
      <c r="E31"/>
      <c r="F31"/>
      <c r="G31"/>
      <c r="H31"/>
      <c r="I31"/>
      <c r="J31"/>
      <c r="K31"/>
      <c r="L31"/>
      <c r="M31"/>
    </row>
    <row r="32" spans="1:17" s="2" customFormat="1" x14ac:dyDescent="0.25">
      <c r="A32"/>
      <c r="B32"/>
      <c r="C32"/>
      <c r="D32"/>
      <c r="E32"/>
      <c r="F32"/>
      <c r="G32"/>
      <c r="H32"/>
      <c r="I32"/>
      <c r="J32"/>
      <c r="K32"/>
      <c r="L32"/>
      <c r="M32"/>
    </row>
  </sheetData>
  <autoFilter ref="A7:N21"/>
  <sortState ref="A8:O21">
    <sortCondition descending="1" ref="O8:O21"/>
    <sortCondition ref="N8:N21"/>
  </sortState>
  <mergeCells count="12">
    <mergeCell ref="A2:M2"/>
    <mergeCell ref="K5:L5"/>
    <mergeCell ref="E5:E6"/>
    <mergeCell ref="D5:D6"/>
    <mergeCell ref="B5:B6"/>
    <mergeCell ref="A5:A6"/>
    <mergeCell ref="M5:M6"/>
    <mergeCell ref="F5:F6"/>
    <mergeCell ref="G5:G6"/>
    <mergeCell ref="J5:J6"/>
    <mergeCell ref="C5:C6"/>
    <mergeCell ref="H5:I6"/>
  </mergeCells>
  <hyperlinks>
    <hyperlink ref="A25" r:id="rId1"/>
  </hyperlinks>
  <pageMargins left="0.11811023622047245" right="0.11811023622047245" top="0.31496062992125984" bottom="0.27559055118110237" header="0.11811023622047245" footer="0.11811023622047245"/>
  <pageSetup paperSize="9" scale="68" fitToHeight="0" orientation="landscape" r:id="rId2"/>
  <headerFooter differentFirst="1">
    <oddFooter>&amp;L&amp;10&amp;F&amp;R&amp;10&amp;P no &amp;N</oddFooter>
    <firstFooter>&amp;L&amp;F&amp;R&amp;P no &amp;N</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outlinePr summaryBelow="0"/>
  </sheetPr>
  <dimension ref="A1:AC1075"/>
  <sheetViews>
    <sheetView showGridLines="0" workbookViewId="0">
      <pane ySplit="7" topLeftCell="A8" activePane="bottomLeft" state="frozen"/>
      <selection pane="bottomLeft" activeCell="I6" sqref="A6:XFD6"/>
    </sheetView>
  </sheetViews>
  <sheetFormatPr defaultRowHeight="15.75" x14ac:dyDescent="0.25"/>
  <sheetData>
    <row r="1" spans="1:29" ht="22.5" x14ac:dyDescent="0.25">
      <c r="A1" s="15" t="s">
        <v>3186</v>
      </c>
    </row>
    <row r="3" spans="1:29" x14ac:dyDescent="0.25">
      <c r="A3" s="60" t="s">
        <v>3187</v>
      </c>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row>
    <row r="5" spans="1:29" ht="22.5" x14ac:dyDescent="0.25">
      <c r="A5" s="61" t="s">
        <v>32</v>
      </c>
      <c r="B5" s="61" t="s">
        <v>33</v>
      </c>
      <c r="C5" s="61" t="s">
        <v>1890</v>
      </c>
      <c r="D5" s="61" t="s">
        <v>1891</v>
      </c>
      <c r="E5" s="61" t="s">
        <v>34</v>
      </c>
      <c r="F5" s="61" t="s">
        <v>35</v>
      </c>
      <c r="G5" s="61" t="s">
        <v>1892</v>
      </c>
      <c r="H5" s="61" t="s">
        <v>36</v>
      </c>
      <c r="I5" s="16" t="s">
        <v>37</v>
      </c>
      <c r="J5" s="62" t="s">
        <v>38</v>
      </c>
      <c r="K5" s="62"/>
      <c r="L5" s="57" t="s">
        <v>39</v>
      </c>
      <c r="M5" s="57"/>
      <c r="N5" s="57" t="s">
        <v>40</v>
      </c>
      <c r="O5" s="57"/>
      <c r="P5" s="57" t="s">
        <v>41</v>
      </c>
      <c r="Q5" s="57"/>
      <c r="R5" s="57" t="s">
        <v>42</v>
      </c>
      <c r="S5" s="57"/>
      <c r="T5" s="57" t="s">
        <v>43</v>
      </c>
      <c r="U5" s="57"/>
      <c r="V5" s="57" t="s">
        <v>44</v>
      </c>
      <c r="W5" s="57"/>
      <c r="X5" s="57" t="s">
        <v>45</v>
      </c>
      <c r="Y5" s="57"/>
      <c r="Z5" s="57" t="s">
        <v>46</v>
      </c>
      <c r="AA5" s="57"/>
      <c r="AB5" s="58" t="s">
        <v>47</v>
      </c>
      <c r="AC5" s="58"/>
    </row>
    <row r="6" spans="1:29" ht="34.5" x14ac:dyDescent="0.25">
      <c r="A6" s="61"/>
      <c r="B6" s="61"/>
      <c r="C6" s="61"/>
      <c r="D6" s="61"/>
      <c r="E6" s="61"/>
      <c r="F6" s="61"/>
      <c r="G6" s="61"/>
      <c r="H6" s="61"/>
      <c r="I6" s="17" t="s">
        <v>1598</v>
      </c>
      <c r="J6" s="18" t="s">
        <v>48</v>
      </c>
      <c r="K6" s="18" t="s">
        <v>49</v>
      </c>
      <c r="L6" s="19" t="s">
        <v>48</v>
      </c>
      <c r="M6" s="19" t="s">
        <v>49</v>
      </c>
      <c r="N6" s="19" t="s">
        <v>48</v>
      </c>
      <c r="O6" s="19" t="s">
        <v>49</v>
      </c>
      <c r="P6" s="19" t="s">
        <v>48</v>
      </c>
      <c r="Q6" s="19" t="s">
        <v>49</v>
      </c>
      <c r="R6" s="19" t="s">
        <v>48</v>
      </c>
      <c r="S6" s="19" t="s">
        <v>49</v>
      </c>
      <c r="T6" s="19" t="s">
        <v>48</v>
      </c>
      <c r="U6" s="19" t="s">
        <v>49</v>
      </c>
      <c r="V6" s="19" t="s">
        <v>48</v>
      </c>
      <c r="W6" s="19" t="s">
        <v>49</v>
      </c>
      <c r="X6" s="19" t="s">
        <v>48</v>
      </c>
      <c r="Y6" s="19" t="s">
        <v>49</v>
      </c>
      <c r="Z6" s="19" t="s">
        <v>48</v>
      </c>
      <c r="AA6" s="19" t="s">
        <v>49</v>
      </c>
      <c r="AB6" s="19" t="s">
        <v>48</v>
      </c>
      <c r="AC6" s="20" t="s">
        <v>49</v>
      </c>
    </row>
    <row r="7" spans="1:29" hidden="1" x14ac:dyDescent="0.25">
      <c r="A7" s="59" t="s">
        <v>38</v>
      </c>
      <c r="B7" s="59"/>
      <c r="C7" s="59"/>
      <c r="D7" s="59"/>
      <c r="E7" s="59"/>
      <c r="F7" s="59"/>
      <c r="G7" s="59"/>
      <c r="H7" s="21"/>
      <c r="I7" s="21"/>
      <c r="J7" s="22">
        <v>3715478414.8899999</v>
      </c>
      <c r="K7" s="22">
        <v>2120201252.0999899</v>
      </c>
      <c r="L7" s="22">
        <v>1617865340.4300001</v>
      </c>
      <c r="M7" s="22">
        <v>938374672.81000102</v>
      </c>
      <c r="N7" s="22">
        <v>641056173.76999998</v>
      </c>
      <c r="O7" s="22">
        <v>397197858.94</v>
      </c>
      <c r="P7" s="22">
        <v>523546709.08999997</v>
      </c>
      <c r="Q7" s="22">
        <v>324730111.97000003</v>
      </c>
      <c r="R7" s="22">
        <v>13823831.85</v>
      </c>
      <c r="S7" s="22">
        <v>13242834.35</v>
      </c>
      <c r="T7" s="22">
        <v>293137732.37</v>
      </c>
      <c r="U7" s="22">
        <v>161896545.69</v>
      </c>
      <c r="V7" s="22">
        <v>39228587.490000002</v>
      </c>
      <c r="W7" s="22">
        <v>26860645.789999999</v>
      </c>
      <c r="X7" s="22">
        <v>204156187.56999999</v>
      </c>
      <c r="Y7" s="22">
        <v>82337683.409999996</v>
      </c>
      <c r="Z7" s="22">
        <v>3898904.43</v>
      </c>
      <c r="AA7" s="22">
        <v>2255498.11</v>
      </c>
      <c r="AB7" s="22">
        <v>378764947.88999999</v>
      </c>
      <c r="AC7" s="23">
        <v>173305401.03</v>
      </c>
    </row>
    <row r="8" spans="1:29" ht="90" hidden="1" x14ac:dyDescent="0.25">
      <c r="A8" s="24" t="s">
        <v>51</v>
      </c>
      <c r="B8" s="24" t="s">
        <v>52</v>
      </c>
      <c r="C8" s="25">
        <v>42793</v>
      </c>
      <c r="D8" s="25">
        <v>42795</v>
      </c>
      <c r="E8" s="25">
        <v>43890</v>
      </c>
      <c r="F8" s="24">
        <v>36</v>
      </c>
      <c r="G8" s="24" t="s">
        <v>1897</v>
      </c>
      <c r="H8" s="24" t="s">
        <v>50</v>
      </c>
      <c r="I8" s="24" t="s">
        <v>1599</v>
      </c>
      <c r="J8" s="22">
        <v>647339.23</v>
      </c>
      <c r="K8" s="22">
        <v>666791.06999999995</v>
      </c>
      <c r="L8" s="26">
        <v>550238.34</v>
      </c>
      <c r="M8" s="26">
        <v>588076.51</v>
      </c>
      <c r="N8" s="26"/>
      <c r="O8" s="26"/>
      <c r="P8" s="26"/>
      <c r="Q8" s="26"/>
      <c r="R8" s="26"/>
      <c r="S8" s="26"/>
      <c r="T8" s="26">
        <v>48550.44</v>
      </c>
      <c r="U8" s="26">
        <v>51889.120000000003</v>
      </c>
      <c r="V8" s="26"/>
      <c r="W8" s="26"/>
      <c r="X8" s="26"/>
      <c r="Y8" s="26"/>
      <c r="Z8" s="26">
        <v>48550.45</v>
      </c>
      <c r="AA8" s="26">
        <v>26825.439999999999</v>
      </c>
      <c r="AB8" s="26"/>
      <c r="AC8" s="27"/>
    </row>
    <row r="9" spans="1:29" ht="135" hidden="1" x14ac:dyDescent="0.25">
      <c r="A9" s="24" t="s">
        <v>53</v>
      </c>
      <c r="B9" s="24" t="s">
        <v>54</v>
      </c>
      <c r="C9" s="25">
        <v>42778</v>
      </c>
      <c r="D9" s="25">
        <v>42795</v>
      </c>
      <c r="E9" s="25">
        <v>43890</v>
      </c>
      <c r="F9" s="24">
        <v>36</v>
      </c>
      <c r="G9" s="24" t="s">
        <v>1898</v>
      </c>
      <c r="H9" s="24" t="s">
        <v>50</v>
      </c>
      <c r="I9" s="24" t="s">
        <v>1605</v>
      </c>
      <c r="J9" s="22">
        <v>841105.87</v>
      </c>
      <c r="K9" s="22">
        <v>645185.87</v>
      </c>
      <c r="L9" s="26">
        <v>599270.18999999994</v>
      </c>
      <c r="M9" s="26">
        <v>511382</v>
      </c>
      <c r="N9" s="26"/>
      <c r="O9" s="26"/>
      <c r="P9" s="26"/>
      <c r="Q9" s="26"/>
      <c r="R9" s="26"/>
      <c r="S9" s="26"/>
      <c r="T9" s="26"/>
      <c r="U9" s="26"/>
      <c r="V9" s="26"/>
      <c r="W9" s="26"/>
      <c r="X9" s="26"/>
      <c r="Y9" s="26"/>
      <c r="Z9" s="26"/>
      <c r="AA9" s="26"/>
      <c r="AB9" s="26">
        <v>241835.68</v>
      </c>
      <c r="AC9" s="27">
        <v>133803.87</v>
      </c>
    </row>
    <row r="10" spans="1:29" ht="78.75" hidden="1" x14ac:dyDescent="0.25">
      <c r="A10" s="24" t="s">
        <v>55</v>
      </c>
      <c r="B10" s="24" t="s">
        <v>56</v>
      </c>
      <c r="C10" s="25">
        <v>43535</v>
      </c>
      <c r="D10" s="25">
        <v>43617</v>
      </c>
      <c r="E10" s="25">
        <v>44712</v>
      </c>
      <c r="F10" s="24">
        <v>36</v>
      </c>
      <c r="G10" s="24" t="s">
        <v>1899</v>
      </c>
      <c r="H10" s="24" t="s">
        <v>50</v>
      </c>
      <c r="I10" s="24" t="s">
        <v>1606</v>
      </c>
      <c r="J10" s="22">
        <v>549372.53</v>
      </c>
      <c r="K10" s="22">
        <v>310880.73</v>
      </c>
      <c r="L10" s="26">
        <v>317537.3</v>
      </c>
      <c r="M10" s="26">
        <v>181185.24</v>
      </c>
      <c r="N10" s="26"/>
      <c r="O10" s="26"/>
      <c r="P10" s="26"/>
      <c r="Q10" s="26"/>
      <c r="R10" s="26"/>
      <c r="S10" s="26"/>
      <c r="T10" s="26">
        <v>190632.26</v>
      </c>
      <c r="U10" s="26">
        <v>108773.86</v>
      </c>
      <c r="V10" s="26"/>
      <c r="W10" s="26"/>
      <c r="X10" s="26"/>
      <c r="Y10" s="26"/>
      <c r="Z10" s="26"/>
      <c r="AA10" s="26"/>
      <c r="AB10" s="26">
        <v>41202.97</v>
      </c>
      <c r="AC10" s="27">
        <v>20921.63</v>
      </c>
    </row>
    <row r="11" spans="1:29" ht="146.25" hidden="1" x14ac:dyDescent="0.25">
      <c r="A11" s="24" t="s">
        <v>57</v>
      </c>
      <c r="B11" s="24" t="s">
        <v>58</v>
      </c>
      <c r="C11" s="25">
        <v>43546</v>
      </c>
      <c r="D11" s="25">
        <v>43556</v>
      </c>
      <c r="E11" s="25">
        <v>44651</v>
      </c>
      <c r="F11" s="24">
        <v>36</v>
      </c>
      <c r="G11" s="24" t="s">
        <v>1900</v>
      </c>
      <c r="H11" s="24" t="s">
        <v>50</v>
      </c>
      <c r="I11" s="24" t="s">
        <v>1602</v>
      </c>
      <c r="J11" s="22">
        <v>648000.02</v>
      </c>
      <c r="K11" s="22">
        <v>548136.34</v>
      </c>
      <c r="L11" s="26">
        <v>374544</v>
      </c>
      <c r="M11" s="26">
        <v>320044.53000000003</v>
      </c>
      <c r="N11" s="26"/>
      <c r="O11" s="26"/>
      <c r="P11" s="26"/>
      <c r="Q11" s="26"/>
      <c r="R11" s="26"/>
      <c r="S11" s="26"/>
      <c r="T11" s="26">
        <v>224856</v>
      </c>
      <c r="U11" s="26">
        <v>192137.47</v>
      </c>
      <c r="V11" s="26"/>
      <c r="W11" s="26"/>
      <c r="X11" s="26"/>
      <c r="Y11" s="26"/>
      <c r="Z11" s="26">
        <v>6119.78</v>
      </c>
      <c r="AA11" s="26">
        <v>4506.28</v>
      </c>
      <c r="AB11" s="26">
        <v>42480.24</v>
      </c>
      <c r="AC11" s="27">
        <v>31448.06</v>
      </c>
    </row>
    <row r="12" spans="1:29" ht="112.5" hidden="1" x14ac:dyDescent="0.25">
      <c r="A12" s="24" t="s">
        <v>59</v>
      </c>
      <c r="B12" s="24" t="s">
        <v>60</v>
      </c>
      <c r="C12" s="25">
        <v>43543</v>
      </c>
      <c r="D12" s="25">
        <v>43556</v>
      </c>
      <c r="E12" s="25">
        <v>44651</v>
      </c>
      <c r="F12" s="24">
        <v>36</v>
      </c>
      <c r="G12" s="24" t="s">
        <v>2493</v>
      </c>
      <c r="H12" s="24" t="s">
        <v>50</v>
      </c>
      <c r="I12" s="24" t="s">
        <v>1608</v>
      </c>
      <c r="J12" s="22">
        <v>831482.62</v>
      </c>
      <c r="K12" s="22">
        <v>669840.04</v>
      </c>
      <c r="L12" s="26">
        <v>574494.88</v>
      </c>
      <c r="M12" s="26">
        <v>498132.09</v>
      </c>
      <c r="N12" s="26"/>
      <c r="O12" s="26"/>
      <c r="P12" s="26"/>
      <c r="Q12" s="26"/>
      <c r="R12" s="26"/>
      <c r="S12" s="26"/>
      <c r="T12" s="26"/>
      <c r="U12" s="26"/>
      <c r="V12" s="26"/>
      <c r="W12" s="26"/>
      <c r="X12" s="26"/>
      <c r="Y12" s="26"/>
      <c r="Z12" s="26"/>
      <c r="AA12" s="26"/>
      <c r="AB12" s="26">
        <v>256987.74</v>
      </c>
      <c r="AC12" s="27">
        <v>171707.95</v>
      </c>
    </row>
    <row r="13" spans="1:29" ht="146.25" hidden="1" x14ac:dyDescent="0.25">
      <c r="A13" s="24" t="s">
        <v>61</v>
      </c>
      <c r="B13" s="24" t="s">
        <v>62</v>
      </c>
      <c r="C13" s="25">
        <v>43550</v>
      </c>
      <c r="D13" s="25">
        <v>43525</v>
      </c>
      <c r="E13" s="25">
        <v>44620</v>
      </c>
      <c r="F13" s="24">
        <v>36</v>
      </c>
      <c r="G13" s="24" t="s">
        <v>1901</v>
      </c>
      <c r="H13" s="24" t="s">
        <v>50</v>
      </c>
      <c r="I13" s="24" t="s">
        <v>1609</v>
      </c>
      <c r="J13" s="22">
        <v>519067.84</v>
      </c>
      <c r="K13" s="22">
        <v>458564.23</v>
      </c>
      <c r="L13" s="26">
        <v>300021.21000000002</v>
      </c>
      <c r="M13" s="26">
        <v>270019.09000000003</v>
      </c>
      <c r="N13" s="26"/>
      <c r="O13" s="26"/>
      <c r="P13" s="26"/>
      <c r="Q13" s="26"/>
      <c r="R13" s="26"/>
      <c r="S13" s="26"/>
      <c r="T13" s="26">
        <v>180116.53</v>
      </c>
      <c r="U13" s="26">
        <v>162104.88</v>
      </c>
      <c r="V13" s="26"/>
      <c r="W13" s="26"/>
      <c r="X13" s="26"/>
      <c r="Y13" s="26"/>
      <c r="Z13" s="26">
        <v>30398.22</v>
      </c>
      <c r="AA13" s="26">
        <v>20658.66</v>
      </c>
      <c r="AB13" s="26">
        <v>8531.8799999999992</v>
      </c>
      <c r="AC13" s="27">
        <v>5781.6</v>
      </c>
    </row>
    <row r="14" spans="1:29" ht="135" hidden="1" x14ac:dyDescent="0.25">
      <c r="A14" s="24" t="s">
        <v>63</v>
      </c>
      <c r="B14" s="24" t="s">
        <v>64</v>
      </c>
      <c r="C14" s="25">
        <v>43564</v>
      </c>
      <c r="D14" s="25">
        <v>43525</v>
      </c>
      <c r="E14" s="25">
        <v>44620</v>
      </c>
      <c r="F14" s="24">
        <v>36</v>
      </c>
      <c r="G14" s="24" t="s">
        <v>2494</v>
      </c>
      <c r="H14" s="24" t="s">
        <v>50</v>
      </c>
      <c r="I14" s="24" t="s">
        <v>1610</v>
      </c>
      <c r="J14" s="22">
        <v>792361.23</v>
      </c>
      <c r="K14" s="22">
        <v>567027.46</v>
      </c>
      <c r="L14" s="26">
        <v>570607.85</v>
      </c>
      <c r="M14" s="26">
        <v>408316.49</v>
      </c>
      <c r="N14" s="26"/>
      <c r="O14" s="26"/>
      <c r="P14" s="26"/>
      <c r="Q14" s="26"/>
      <c r="R14" s="26"/>
      <c r="S14" s="26"/>
      <c r="T14" s="26"/>
      <c r="U14" s="26"/>
      <c r="V14" s="26"/>
      <c r="W14" s="26"/>
      <c r="X14" s="26"/>
      <c r="Y14" s="26"/>
      <c r="Z14" s="26"/>
      <c r="AA14" s="26"/>
      <c r="AB14" s="26">
        <v>221753.38</v>
      </c>
      <c r="AC14" s="27">
        <v>158710.97</v>
      </c>
    </row>
    <row r="15" spans="1:29" ht="135" hidden="1" x14ac:dyDescent="0.25">
      <c r="A15" s="24" t="s">
        <v>65</v>
      </c>
      <c r="B15" s="24" t="s">
        <v>66</v>
      </c>
      <c r="C15" s="25">
        <v>43544</v>
      </c>
      <c r="D15" s="25">
        <v>43556</v>
      </c>
      <c r="E15" s="25">
        <v>44651</v>
      </c>
      <c r="F15" s="24">
        <v>36</v>
      </c>
      <c r="G15" s="24" t="s">
        <v>1902</v>
      </c>
      <c r="H15" s="24" t="s">
        <v>50</v>
      </c>
      <c r="I15" s="24" t="s">
        <v>1611</v>
      </c>
      <c r="J15" s="22">
        <v>646847.47</v>
      </c>
      <c r="K15" s="22">
        <v>572062.79</v>
      </c>
      <c r="L15" s="26">
        <v>373877.84</v>
      </c>
      <c r="M15" s="26">
        <v>336490.06</v>
      </c>
      <c r="N15" s="26"/>
      <c r="O15" s="26"/>
      <c r="P15" s="26"/>
      <c r="Q15" s="26"/>
      <c r="R15" s="26"/>
      <c r="S15" s="26"/>
      <c r="T15" s="26">
        <v>224456.07</v>
      </c>
      <c r="U15" s="26">
        <v>202010.46</v>
      </c>
      <c r="V15" s="26"/>
      <c r="W15" s="26"/>
      <c r="X15" s="26"/>
      <c r="Y15" s="26"/>
      <c r="Z15" s="26"/>
      <c r="AA15" s="26"/>
      <c r="AB15" s="26">
        <v>48513.56</v>
      </c>
      <c r="AC15" s="27">
        <v>33562.269999999997</v>
      </c>
    </row>
    <row r="16" spans="1:29" ht="101.25" hidden="1" x14ac:dyDescent="0.25">
      <c r="A16" s="24" t="s">
        <v>67</v>
      </c>
      <c r="B16" s="24" t="s">
        <v>68</v>
      </c>
      <c r="C16" s="25">
        <v>43552</v>
      </c>
      <c r="D16" s="25">
        <v>43556</v>
      </c>
      <c r="E16" s="25">
        <v>44651</v>
      </c>
      <c r="F16" s="24">
        <v>36</v>
      </c>
      <c r="G16" s="24" t="s">
        <v>2495</v>
      </c>
      <c r="H16" s="24" t="s">
        <v>50</v>
      </c>
      <c r="I16" s="24" t="s">
        <v>1599</v>
      </c>
      <c r="J16" s="22">
        <v>639498</v>
      </c>
      <c r="K16" s="22">
        <v>567535.02</v>
      </c>
      <c r="L16" s="26">
        <v>369629.84</v>
      </c>
      <c r="M16" s="26">
        <v>332666.86</v>
      </c>
      <c r="N16" s="26"/>
      <c r="O16" s="26"/>
      <c r="P16" s="26"/>
      <c r="Q16" s="26"/>
      <c r="R16" s="26"/>
      <c r="S16" s="26"/>
      <c r="T16" s="26">
        <v>221905.8</v>
      </c>
      <c r="U16" s="26">
        <v>199715.22</v>
      </c>
      <c r="V16" s="26"/>
      <c r="W16" s="26"/>
      <c r="X16" s="26"/>
      <c r="Y16" s="26"/>
      <c r="Z16" s="26">
        <v>11149.21</v>
      </c>
      <c r="AA16" s="26">
        <v>8155.49</v>
      </c>
      <c r="AB16" s="26">
        <v>36813.15</v>
      </c>
      <c r="AC16" s="27">
        <v>26997.45</v>
      </c>
    </row>
    <row r="17" spans="1:29" ht="101.25" hidden="1" x14ac:dyDescent="0.25">
      <c r="A17" s="24" t="s">
        <v>69</v>
      </c>
      <c r="B17" s="24" t="s">
        <v>70</v>
      </c>
      <c r="C17" s="25">
        <v>43552</v>
      </c>
      <c r="D17" s="25">
        <v>43617</v>
      </c>
      <c r="E17" s="25">
        <v>44712</v>
      </c>
      <c r="F17" s="24">
        <v>36</v>
      </c>
      <c r="G17" s="24" t="s">
        <v>1904</v>
      </c>
      <c r="H17" s="24" t="s">
        <v>50</v>
      </c>
      <c r="I17" s="24" t="s">
        <v>1606</v>
      </c>
      <c r="J17" s="22">
        <v>731733.76</v>
      </c>
      <c r="K17" s="22">
        <v>406258.72</v>
      </c>
      <c r="L17" s="26">
        <v>475626.94</v>
      </c>
      <c r="M17" s="26">
        <v>282105.03000000003</v>
      </c>
      <c r="N17" s="26"/>
      <c r="O17" s="26"/>
      <c r="P17" s="26"/>
      <c r="Q17" s="26"/>
      <c r="R17" s="26"/>
      <c r="S17" s="26"/>
      <c r="T17" s="26"/>
      <c r="U17" s="26"/>
      <c r="V17" s="26"/>
      <c r="W17" s="26"/>
      <c r="X17" s="26"/>
      <c r="Y17" s="26"/>
      <c r="Z17" s="26"/>
      <c r="AA17" s="26"/>
      <c r="AB17" s="26">
        <v>256106.82</v>
      </c>
      <c r="AC17" s="27">
        <v>124153.69</v>
      </c>
    </row>
    <row r="18" spans="1:29" ht="101.25" hidden="1" x14ac:dyDescent="0.25">
      <c r="A18" s="24" t="s">
        <v>71</v>
      </c>
      <c r="B18" s="24" t="s">
        <v>72</v>
      </c>
      <c r="C18" s="25">
        <v>43550</v>
      </c>
      <c r="D18" s="25">
        <v>43617</v>
      </c>
      <c r="E18" s="25">
        <v>44712</v>
      </c>
      <c r="F18" s="24">
        <v>36</v>
      </c>
      <c r="G18" s="24" t="s">
        <v>1905</v>
      </c>
      <c r="H18" s="24" t="s">
        <v>50</v>
      </c>
      <c r="I18" s="24" t="s">
        <v>1599</v>
      </c>
      <c r="J18" s="22">
        <v>648000</v>
      </c>
      <c r="K18" s="22">
        <v>569314.38</v>
      </c>
      <c r="L18" s="26">
        <v>374544</v>
      </c>
      <c r="M18" s="26">
        <v>335304.15000000002</v>
      </c>
      <c r="N18" s="26"/>
      <c r="O18" s="26"/>
      <c r="P18" s="26"/>
      <c r="Q18" s="26"/>
      <c r="R18" s="26"/>
      <c r="S18" s="26"/>
      <c r="T18" s="26">
        <v>224856</v>
      </c>
      <c r="U18" s="26">
        <v>201278.5</v>
      </c>
      <c r="V18" s="26"/>
      <c r="W18" s="26"/>
      <c r="X18" s="26"/>
      <c r="Y18" s="26"/>
      <c r="Z18" s="26">
        <v>9524.49</v>
      </c>
      <c r="AA18" s="26">
        <v>6415.42</v>
      </c>
      <c r="AB18" s="26">
        <v>39075.51</v>
      </c>
      <c r="AC18" s="27">
        <v>26316.31</v>
      </c>
    </row>
    <row r="19" spans="1:29" ht="101.25" hidden="1" x14ac:dyDescent="0.25">
      <c r="A19" s="24" t="s">
        <v>73</v>
      </c>
      <c r="B19" s="24" t="s">
        <v>74</v>
      </c>
      <c r="C19" s="25">
        <v>43539</v>
      </c>
      <c r="D19" s="25">
        <v>43525</v>
      </c>
      <c r="E19" s="25">
        <v>44620</v>
      </c>
      <c r="F19" s="24">
        <v>36</v>
      </c>
      <c r="G19" s="24" t="s">
        <v>1906</v>
      </c>
      <c r="H19" s="24" t="s">
        <v>50</v>
      </c>
      <c r="I19" s="24" t="s">
        <v>2219</v>
      </c>
      <c r="J19" s="22">
        <v>648012.5</v>
      </c>
      <c r="K19" s="22">
        <v>579735.09</v>
      </c>
      <c r="L19" s="26">
        <v>374492.8</v>
      </c>
      <c r="M19" s="26">
        <v>337043.52</v>
      </c>
      <c r="N19" s="26"/>
      <c r="O19" s="26"/>
      <c r="P19" s="26"/>
      <c r="Q19" s="26"/>
      <c r="R19" s="26"/>
      <c r="S19" s="26"/>
      <c r="T19" s="26">
        <v>224825.08</v>
      </c>
      <c r="U19" s="26">
        <v>202342.57</v>
      </c>
      <c r="V19" s="26"/>
      <c r="W19" s="26"/>
      <c r="X19" s="26"/>
      <c r="Y19" s="26"/>
      <c r="Z19" s="26">
        <v>38955.68</v>
      </c>
      <c r="AA19" s="26">
        <v>32289.94</v>
      </c>
      <c r="AB19" s="26">
        <v>9738.94</v>
      </c>
      <c r="AC19" s="27">
        <v>8059.06</v>
      </c>
    </row>
    <row r="20" spans="1:29" ht="101.25" hidden="1" x14ac:dyDescent="0.25">
      <c r="A20" s="24" t="s">
        <v>75</v>
      </c>
      <c r="B20" s="24" t="s">
        <v>76</v>
      </c>
      <c r="C20" s="25">
        <v>43558</v>
      </c>
      <c r="D20" s="25">
        <v>43586</v>
      </c>
      <c r="E20" s="25">
        <v>44681</v>
      </c>
      <c r="F20" s="24">
        <v>36</v>
      </c>
      <c r="G20" s="24" t="s">
        <v>1893</v>
      </c>
      <c r="H20" s="24" t="s">
        <v>50</v>
      </c>
      <c r="I20" s="24" t="s">
        <v>1599</v>
      </c>
      <c r="J20" s="22">
        <v>636743.75</v>
      </c>
      <c r="K20" s="22">
        <v>483170.93</v>
      </c>
      <c r="L20" s="26">
        <v>368037.88</v>
      </c>
      <c r="M20" s="26">
        <v>285922.59999999998</v>
      </c>
      <c r="N20" s="26"/>
      <c r="O20" s="26"/>
      <c r="P20" s="26"/>
      <c r="Q20" s="26"/>
      <c r="R20" s="26"/>
      <c r="S20" s="26"/>
      <c r="T20" s="26">
        <v>220950.09</v>
      </c>
      <c r="U20" s="26">
        <v>171652.49</v>
      </c>
      <c r="V20" s="26"/>
      <c r="W20" s="26"/>
      <c r="X20" s="26"/>
      <c r="Y20" s="26"/>
      <c r="Z20" s="26">
        <v>28315.78</v>
      </c>
      <c r="AA20" s="26">
        <v>15186.87</v>
      </c>
      <c r="AB20" s="26">
        <v>19440</v>
      </c>
      <c r="AC20" s="27">
        <v>10408.969999999999</v>
      </c>
    </row>
    <row r="21" spans="1:29" ht="101.25" hidden="1" x14ac:dyDescent="0.25">
      <c r="A21" s="24" t="s">
        <v>77</v>
      </c>
      <c r="B21" s="24" t="s">
        <v>78</v>
      </c>
      <c r="C21" s="25">
        <v>43525</v>
      </c>
      <c r="D21" s="25">
        <v>43556</v>
      </c>
      <c r="E21" s="25">
        <v>44651</v>
      </c>
      <c r="F21" s="24">
        <v>36</v>
      </c>
      <c r="G21" s="24" t="s">
        <v>1896</v>
      </c>
      <c r="H21" s="24" t="s">
        <v>50</v>
      </c>
      <c r="I21" s="24" t="s">
        <v>1603</v>
      </c>
      <c r="J21" s="22">
        <v>648648</v>
      </c>
      <c r="K21" s="22">
        <v>534724.62</v>
      </c>
      <c r="L21" s="26">
        <v>374918.54</v>
      </c>
      <c r="M21" s="26">
        <v>315513.93</v>
      </c>
      <c r="N21" s="26"/>
      <c r="O21" s="26"/>
      <c r="P21" s="26"/>
      <c r="Q21" s="26"/>
      <c r="R21" s="26"/>
      <c r="S21" s="26"/>
      <c r="T21" s="26">
        <v>225080.86</v>
      </c>
      <c r="U21" s="26">
        <v>189417.53</v>
      </c>
      <c r="V21" s="26"/>
      <c r="W21" s="26"/>
      <c r="X21" s="26"/>
      <c r="Y21" s="26"/>
      <c r="Z21" s="26">
        <v>9729.4500000000007</v>
      </c>
      <c r="AA21" s="26">
        <v>5958.62</v>
      </c>
      <c r="AB21" s="26">
        <v>38919.15</v>
      </c>
      <c r="AC21" s="27">
        <v>23834.54</v>
      </c>
    </row>
    <row r="22" spans="1:29" ht="90" hidden="1" x14ac:dyDescent="0.25">
      <c r="A22" s="24" t="s">
        <v>79</v>
      </c>
      <c r="B22" s="24" t="s">
        <v>80</v>
      </c>
      <c r="C22" s="25">
        <v>43525</v>
      </c>
      <c r="D22" s="25">
        <v>43556</v>
      </c>
      <c r="E22" s="25">
        <v>44651</v>
      </c>
      <c r="F22" s="24">
        <v>36</v>
      </c>
      <c r="G22" s="24" t="s">
        <v>1896</v>
      </c>
      <c r="H22" s="24" t="s">
        <v>50</v>
      </c>
      <c r="I22" s="24" t="s">
        <v>1603</v>
      </c>
      <c r="J22" s="22">
        <v>648648</v>
      </c>
      <c r="K22" s="22">
        <v>462925.6</v>
      </c>
      <c r="L22" s="26">
        <v>374918.54</v>
      </c>
      <c r="M22" s="26">
        <v>272530.53999999998</v>
      </c>
      <c r="N22" s="26"/>
      <c r="O22" s="26"/>
      <c r="P22" s="26"/>
      <c r="Q22" s="26"/>
      <c r="R22" s="26"/>
      <c r="S22" s="26"/>
      <c r="T22" s="26">
        <v>225080.86</v>
      </c>
      <c r="U22" s="26">
        <v>163612.60999999999</v>
      </c>
      <c r="V22" s="26"/>
      <c r="W22" s="26"/>
      <c r="X22" s="26"/>
      <c r="Y22" s="26"/>
      <c r="Z22" s="26">
        <v>9729.4500000000007</v>
      </c>
      <c r="AA22" s="26">
        <v>5356.49</v>
      </c>
      <c r="AB22" s="26">
        <v>38919.15</v>
      </c>
      <c r="AC22" s="27">
        <v>21425.96</v>
      </c>
    </row>
    <row r="23" spans="1:29" ht="135" hidden="1" x14ac:dyDescent="0.25">
      <c r="A23" s="24" t="s">
        <v>81</v>
      </c>
      <c r="B23" s="24" t="s">
        <v>82</v>
      </c>
      <c r="C23" s="25">
        <v>43525</v>
      </c>
      <c r="D23" s="25">
        <v>43556</v>
      </c>
      <c r="E23" s="25">
        <v>44651</v>
      </c>
      <c r="F23" s="24">
        <v>36</v>
      </c>
      <c r="G23" s="24" t="s">
        <v>1896</v>
      </c>
      <c r="H23" s="24" t="s">
        <v>50</v>
      </c>
      <c r="I23" s="24" t="s">
        <v>1603</v>
      </c>
      <c r="J23" s="22">
        <v>648648</v>
      </c>
      <c r="K23" s="22">
        <v>471908.37</v>
      </c>
      <c r="L23" s="26">
        <v>374918.54</v>
      </c>
      <c r="M23" s="26">
        <v>278427.52000000002</v>
      </c>
      <c r="N23" s="26"/>
      <c r="O23" s="26"/>
      <c r="P23" s="26"/>
      <c r="Q23" s="26"/>
      <c r="R23" s="26"/>
      <c r="S23" s="26"/>
      <c r="T23" s="26">
        <v>225080.86</v>
      </c>
      <c r="U23" s="26">
        <v>167152.85</v>
      </c>
      <c r="V23" s="26"/>
      <c r="W23" s="26"/>
      <c r="X23" s="26"/>
      <c r="Y23" s="26"/>
      <c r="Z23" s="26">
        <v>9729.4500000000007</v>
      </c>
      <c r="AA23" s="26">
        <v>5265.6</v>
      </c>
      <c r="AB23" s="26">
        <v>38919.15</v>
      </c>
      <c r="AC23" s="27">
        <v>21062.400000000001</v>
      </c>
    </row>
    <row r="24" spans="1:29" ht="123.75" hidden="1" x14ac:dyDescent="0.25">
      <c r="A24" s="24" t="s">
        <v>83</v>
      </c>
      <c r="B24" s="24" t="s">
        <v>84</v>
      </c>
      <c r="C24" s="25">
        <v>43525</v>
      </c>
      <c r="D24" s="25">
        <v>43556</v>
      </c>
      <c r="E24" s="25">
        <v>44651</v>
      </c>
      <c r="F24" s="24">
        <v>36</v>
      </c>
      <c r="G24" s="24" t="s">
        <v>2496</v>
      </c>
      <c r="H24" s="24" t="s">
        <v>50</v>
      </c>
      <c r="I24" s="24" t="s">
        <v>1603</v>
      </c>
      <c r="J24" s="22">
        <v>648648</v>
      </c>
      <c r="K24" s="22">
        <v>514168.93</v>
      </c>
      <c r="L24" s="26">
        <v>374918.54</v>
      </c>
      <c r="M24" s="26">
        <v>301743.76</v>
      </c>
      <c r="N24" s="26"/>
      <c r="O24" s="26"/>
      <c r="P24" s="26"/>
      <c r="Q24" s="26"/>
      <c r="R24" s="26"/>
      <c r="S24" s="26"/>
      <c r="T24" s="26">
        <v>225080.86</v>
      </c>
      <c r="U24" s="26">
        <v>181150.64</v>
      </c>
      <c r="V24" s="26"/>
      <c r="W24" s="26"/>
      <c r="X24" s="26"/>
      <c r="Y24" s="26"/>
      <c r="Z24" s="26">
        <v>9729.4500000000007</v>
      </c>
      <c r="AA24" s="26">
        <v>6254.9</v>
      </c>
      <c r="AB24" s="26">
        <v>38919.15</v>
      </c>
      <c r="AC24" s="27">
        <v>25019.63</v>
      </c>
    </row>
    <row r="25" spans="1:29" ht="123.75" hidden="1" x14ac:dyDescent="0.25">
      <c r="A25" s="24" t="s">
        <v>85</v>
      </c>
      <c r="B25" s="24" t="s">
        <v>86</v>
      </c>
      <c r="C25" s="25">
        <v>43525</v>
      </c>
      <c r="D25" s="25">
        <v>43556</v>
      </c>
      <c r="E25" s="25">
        <v>44651</v>
      </c>
      <c r="F25" s="24">
        <v>36</v>
      </c>
      <c r="G25" s="24" t="s">
        <v>2496</v>
      </c>
      <c r="H25" s="24" t="s">
        <v>50</v>
      </c>
      <c r="I25" s="24" t="s">
        <v>1603</v>
      </c>
      <c r="J25" s="22">
        <v>648648</v>
      </c>
      <c r="K25" s="22">
        <v>393958.36</v>
      </c>
      <c r="L25" s="26">
        <v>374918.54</v>
      </c>
      <c r="M25" s="26">
        <v>231168.84</v>
      </c>
      <c r="N25" s="26"/>
      <c r="O25" s="26"/>
      <c r="P25" s="26"/>
      <c r="Q25" s="26"/>
      <c r="R25" s="26"/>
      <c r="S25" s="26"/>
      <c r="T25" s="26">
        <v>225080.86</v>
      </c>
      <c r="U25" s="26">
        <v>138781.29999999999</v>
      </c>
      <c r="V25" s="26"/>
      <c r="W25" s="26"/>
      <c r="X25" s="26"/>
      <c r="Y25" s="26"/>
      <c r="Z25" s="26">
        <v>9729.4500000000007</v>
      </c>
      <c r="AA25" s="26">
        <v>4801.6499999999996</v>
      </c>
      <c r="AB25" s="26">
        <v>38919.15</v>
      </c>
      <c r="AC25" s="27">
        <v>19206.57</v>
      </c>
    </row>
    <row r="26" spans="1:29" ht="90" hidden="1" x14ac:dyDescent="0.25">
      <c r="A26" s="24" t="s">
        <v>87</v>
      </c>
      <c r="B26" s="24" t="s">
        <v>88</v>
      </c>
      <c r="C26" s="25">
        <v>43525</v>
      </c>
      <c r="D26" s="25">
        <v>43525</v>
      </c>
      <c r="E26" s="25">
        <v>44620</v>
      </c>
      <c r="F26" s="24">
        <v>36</v>
      </c>
      <c r="G26" s="24" t="s">
        <v>1896</v>
      </c>
      <c r="H26" s="24" t="s">
        <v>50</v>
      </c>
      <c r="I26" s="24" t="s">
        <v>1603</v>
      </c>
      <c r="J26" s="22">
        <v>648648</v>
      </c>
      <c r="K26" s="22">
        <v>539239.89</v>
      </c>
      <c r="L26" s="26">
        <v>374918.54</v>
      </c>
      <c r="M26" s="26">
        <v>317520.02</v>
      </c>
      <c r="N26" s="26"/>
      <c r="O26" s="26"/>
      <c r="P26" s="26"/>
      <c r="Q26" s="26"/>
      <c r="R26" s="26"/>
      <c r="S26" s="26"/>
      <c r="T26" s="26">
        <v>225080.86</v>
      </c>
      <c r="U26" s="26">
        <v>190621.88</v>
      </c>
      <c r="V26" s="26"/>
      <c r="W26" s="26"/>
      <c r="X26" s="26"/>
      <c r="Y26" s="26"/>
      <c r="Z26" s="26">
        <v>16216.2</v>
      </c>
      <c r="AA26" s="26">
        <v>10366</v>
      </c>
      <c r="AB26" s="26">
        <v>32432.400000000001</v>
      </c>
      <c r="AC26" s="27">
        <v>20731.990000000002</v>
      </c>
    </row>
    <row r="27" spans="1:29" ht="146.25" hidden="1" x14ac:dyDescent="0.25">
      <c r="A27" s="24" t="s">
        <v>89</v>
      </c>
      <c r="B27" s="24" t="s">
        <v>90</v>
      </c>
      <c r="C27" s="25">
        <v>43556</v>
      </c>
      <c r="D27" s="25">
        <v>43647</v>
      </c>
      <c r="E27" s="25">
        <v>44742</v>
      </c>
      <c r="F27" s="24">
        <v>36</v>
      </c>
      <c r="G27" s="24" t="s">
        <v>2497</v>
      </c>
      <c r="H27" s="24" t="s">
        <v>50</v>
      </c>
      <c r="I27" s="24" t="s">
        <v>1602</v>
      </c>
      <c r="J27" s="22">
        <v>599562.29</v>
      </c>
      <c r="K27" s="22">
        <v>604874.87</v>
      </c>
      <c r="L27" s="26">
        <v>346546.99</v>
      </c>
      <c r="M27" s="26">
        <v>357541.84</v>
      </c>
      <c r="N27" s="26"/>
      <c r="O27" s="26"/>
      <c r="P27" s="26"/>
      <c r="Q27" s="26"/>
      <c r="R27" s="26"/>
      <c r="S27" s="26"/>
      <c r="T27" s="26">
        <v>208048.12</v>
      </c>
      <c r="U27" s="26">
        <v>214648.84</v>
      </c>
      <c r="V27" s="26"/>
      <c r="W27" s="26"/>
      <c r="X27" s="26"/>
      <c r="Y27" s="26"/>
      <c r="Z27" s="26">
        <v>26969.06</v>
      </c>
      <c r="AA27" s="26">
        <v>19610.52</v>
      </c>
      <c r="AB27" s="26">
        <v>17998.12</v>
      </c>
      <c r="AC27" s="27">
        <v>13073.67</v>
      </c>
    </row>
    <row r="28" spans="1:29" ht="123.75" hidden="1" x14ac:dyDescent="0.25">
      <c r="A28" s="24" t="s">
        <v>91</v>
      </c>
      <c r="B28" s="24" t="s">
        <v>92</v>
      </c>
      <c r="C28" s="25">
        <v>43564</v>
      </c>
      <c r="D28" s="25">
        <v>43647</v>
      </c>
      <c r="E28" s="25">
        <v>44742</v>
      </c>
      <c r="F28" s="24">
        <v>36</v>
      </c>
      <c r="G28" s="24" t="s">
        <v>1907</v>
      </c>
      <c r="H28" s="24" t="s">
        <v>50</v>
      </c>
      <c r="I28" s="24" t="s">
        <v>1599</v>
      </c>
      <c r="J28" s="22">
        <v>648468.02</v>
      </c>
      <c r="K28" s="22">
        <v>571855.46</v>
      </c>
      <c r="L28" s="26">
        <v>374814.52</v>
      </c>
      <c r="M28" s="26">
        <v>336457.14</v>
      </c>
      <c r="N28" s="26"/>
      <c r="O28" s="26"/>
      <c r="P28" s="26"/>
      <c r="Q28" s="26"/>
      <c r="R28" s="26"/>
      <c r="S28" s="26"/>
      <c r="T28" s="26">
        <v>225018.4</v>
      </c>
      <c r="U28" s="26">
        <v>201990.7</v>
      </c>
      <c r="V28" s="26"/>
      <c r="W28" s="26"/>
      <c r="X28" s="26"/>
      <c r="Y28" s="26"/>
      <c r="Z28" s="26">
        <v>28874.7</v>
      </c>
      <c r="AA28" s="26">
        <v>19821.86</v>
      </c>
      <c r="AB28" s="26">
        <v>19760.400000000001</v>
      </c>
      <c r="AC28" s="27">
        <v>13585.76</v>
      </c>
    </row>
    <row r="29" spans="1:29" ht="213.75" hidden="1" x14ac:dyDescent="0.25">
      <c r="A29" s="24" t="s">
        <v>93</v>
      </c>
      <c r="B29" s="24" t="s">
        <v>94</v>
      </c>
      <c r="C29" s="25">
        <v>43552</v>
      </c>
      <c r="D29" s="25">
        <v>43556</v>
      </c>
      <c r="E29" s="25">
        <v>44469</v>
      </c>
      <c r="F29" s="24">
        <v>30</v>
      </c>
      <c r="G29" s="24" t="s">
        <v>2498</v>
      </c>
      <c r="H29" s="24" t="s">
        <v>50</v>
      </c>
      <c r="I29" s="24" t="s">
        <v>1613</v>
      </c>
      <c r="J29" s="22">
        <v>709567.81</v>
      </c>
      <c r="K29" s="22">
        <v>619890.9</v>
      </c>
      <c r="L29" s="26">
        <v>514507.62</v>
      </c>
      <c r="M29" s="26">
        <v>449482.88</v>
      </c>
      <c r="N29" s="26"/>
      <c r="O29" s="26"/>
      <c r="P29" s="26"/>
      <c r="Q29" s="26"/>
      <c r="R29" s="26"/>
      <c r="S29" s="26"/>
      <c r="T29" s="26"/>
      <c r="U29" s="26"/>
      <c r="V29" s="26"/>
      <c r="W29" s="26"/>
      <c r="X29" s="26"/>
      <c r="Y29" s="26"/>
      <c r="Z29" s="26"/>
      <c r="AA29" s="26"/>
      <c r="AB29" s="26">
        <v>195060.19</v>
      </c>
      <c r="AC29" s="27">
        <v>170408.02</v>
      </c>
    </row>
    <row r="30" spans="1:29" ht="78.75" hidden="1" x14ac:dyDescent="0.25">
      <c r="A30" s="24" t="s">
        <v>95</v>
      </c>
      <c r="B30" s="24" t="s">
        <v>96</v>
      </c>
      <c r="C30" s="25">
        <v>43536</v>
      </c>
      <c r="D30" s="25">
        <v>43586</v>
      </c>
      <c r="E30" s="25">
        <v>44681</v>
      </c>
      <c r="F30" s="24">
        <v>36</v>
      </c>
      <c r="G30" s="24" t="s">
        <v>1948</v>
      </c>
      <c r="H30" s="24" t="s">
        <v>50</v>
      </c>
      <c r="I30" s="24" t="s">
        <v>1602</v>
      </c>
      <c r="J30" s="22">
        <v>648189.53</v>
      </c>
      <c r="K30" s="22">
        <v>573214.76</v>
      </c>
      <c r="L30" s="26">
        <v>374653.54</v>
      </c>
      <c r="M30" s="26">
        <v>337188.19</v>
      </c>
      <c r="N30" s="26"/>
      <c r="O30" s="26"/>
      <c r="P30" s="26"/>
      <c r="Q30" s="26"/>
      <c r="R30" s="26"/>
      <c r="S30" s="26"/>
      <c r="T30" s="26">
        <v>224921.77</v>
      </c>
      <c r="U30" s="26">
        <v>202429.59</v>
      </c>
      <c r="V30" s="26"/>
      <c r="W30" s="26"/>
      <c r="X30" s="26"/>
      <c r="Y30" s="26"/>
      <c r="Z30" s="26">
        <v>16204.74</v>
      </c>
      <c r="AA30" s="26">
        <v>11198.99</v>
      </c>
      <c r="AB30" s="26">
        <v>32409.48</v>
      </c>
      <c r="AC30" s="27">
        <v>22397.99</v>
      </c>
    </row>
    <row r="31" spans="1:29" ht="168.75" hidden="1" x14ac:dyDescent="0.25">
      <c r="A31" s="24" t="s">
        <v>97</v>
      </c>
      <c r="B31" s="24" t="s">
        <v>98</v>
      </c>
      <c r="C31" s="25">
        <v>43567</v>
      </c>
      <c r="D31" s="25">
        <v>43586</v>
      </c>
      <c r="E31" s="25">
        <v>44681</v>
      </c>
      <c r="F31" s="24">
        <v>36</v>
      </c>
      <c r="G31" s="24" t="s">
        <v>1908</v>
      </c>
      <c r="H31" s="24" t="s">
        <v>50</v>
      </c>
      <c r="I31" s="24" t="s">
        <v>1599</v>
      </c>
      <c r="J31" s="22">
        <v>646189.4</v>
      </c>
      <c r="K31" s="22">
        <v>675755.3</v>
      </c>
      <c r="L31" s="26">
        <v>373497.48</v>
      </c>
      <c r="M31" s="26">
        <v>401883.52</v>
      </c>
      <c r="N31" s="26"/>
      <c r="O31" s="26"/>
      <c r="P31" s="26"/>
      <c r="Q31" s="26"/>
      <c r="R31" s="26"/>
      <c r="S31" s="26"/>
      <c r="T31" s="26">
        <v>224227.72</v>
      </c>
      <c r="U31" s="26">
        <v>241269.16</v>
      </c>
      <c r="V31" s="26"/>
      <c r="W31" s="26"/>
      <c r="X31" s="26"/>
      <c r="Y31" s="26"/>
      <c r="Z31" s="26">
        <v>9063.08</v>
      </c>
      <c r="AA31" s="26">
        <v>6085.82</v>
      </c>
      <c r="AB31" s="26">
        <v>39401.120000000003</v>
      </c>
      <c r="AC31" s="27">
        <v>26516.799999999999</v>
      </c>
    </row>
    <row r="32" spans="1:29" ht="112.5" hidden="1" x14ac:dyDescent="0.25">
      <c r="A32" s="24" t="s">
        <v>99</v>
      </c>
      <c r="B32" s="24" t="s">
        <v>100</v>
      </c>
      <c r="C32" s="25">
        <v>43559</v>
      </c>
      <c r="D32" s="25">
        <v>43556</v>
      </c>
      <c r="E32" s="25">
        <v>44651</v>
      </c>
      <c r="F32" s="24">
        <v>36</v>
      </c>
      <c r="G32" s="24" t="s">
        <v>1893</v>
      </c>
      <c r="H32" s="24" t="s">
        <v>50</v>
      </c>
      <c r="I32" s="24" t="s">
        <v>2220</v>
      </c>
      <c r="J32" s="22">
        <v>596363.63</v>
      </c>
      <c r="K32" s="22">
        <v>460040.98</v>
      </c>
      <c r="L32" s="26">
        <v>344698.17</v>
      </c>
      <c r="M32" s="26">
        <v>268314.71999999997</v>
      </c>
      <c r="N32" s="26"/>
      <c r="O32" s="26"/>
      <c r="P32" s="26"/>
      <c r="Q32" s="26"/>
      <c r="R32" s="26"/>
      <c r="S32" s="26"/>
      <c r="T32" s="26">
        <v>206938.19</v>
      </c>
      <c r="U32" s="26">
        <v>161081.70000000001</v>
      </c>
      <c r="V32" s="26"/>
      <c r="W32" s="26"/>
      <c r="X32" s="26"/>
      <c r="Y32" s="26"/>
      <c r="Z32" s="26"/>
      <c r="AA32" s="26"/>
      <c r="AB32" s="26">
        <v>44727.27</v>
      </c>
      <c r="AC32" s="27">
        <v>30644.560000000001</v>
      </c>
    </row>
    <row r="33" spans="1:29" ht="146.25" hidden="1" x14ac:dyDescent="0.25">
      <c r="A33" s="24" t="s">
        <v>101</v>
      </c>
      <c r="B33" s="24" t="s">
        <v>102</v>
      </c>
      <c r="C33" s="25">
        <v>43571</v>
      </c>
      <c r="D33" s="25">
        <v>43647</v>
      </c>
      <c r="E33" s="25">
        <v>44742</v>
      </c>
      <c r="F33" s="24">
        <v>36</v>
      </c>
      <c r="G33" s="24" t="s">
        <v>1909</v>
      </c>
      <c r="H33" s="24" t="s">
        <v>50</v>
      </c>
      <c r="I33" s="24" t="s">
        <v>1615</v>
      </c>
      <c r="J33" s="22">
        <v>608565.38</v>
      </c>
      <c r="K33" s="22">
        <v>388079.03</v>
      </c>
      <c r="L33" s="26">
        <v>427943.18</v>
      </c>
      <c r="M33" s="26">
        <v>272897.18</v>
      </c>
      <c r="N33" s="26"/>
      <c r="O33" s="26"/>
      <c r="P33" s="26"/>
      <c r="Q33" s="26"/>
      <c r="R33" s="26"/>
      <c r="S33" s="26"/>
      <c r="T33" s="26"/>
      <c r="U33" s="26"/>
      <c r="V33" s="26"/>
      <c r="W33" s="26"/>
      <c r="X33" s="26"/>
      <c r="Y33" s="26"/>
      <c r="Z33" s="26"/>
      <c r="AA33" s="26"/>
      <c r="AB33" s="26">
        <v>180622.2</v>
      </c>
      <c r="AC33" s="27">
        <v>115181.85</v>
      </c>
    </row>
    <row r="34" spans="1:29" ht="78.75" hidden="1" x14ac:dyDescent="0.25">
      <c r="A34" s="24" t="s">
        <v>103</v>
      </c>
      <c r="B34" s="24" t="s">
        <v>104</v>
      </c>
      <c r="C34" s="25">
        <v>43620</v>
      </c>
      <c r="D34" s="25">
        <v>43617</v>
      </c>
      <c r="E34" s="25">
        <v>44530</v>
      </c>
      <c r="F34" s="24">
        <v>30</v>
      </c>
      <c r="G34" s="24" t="s">
        <v>1910</v>
      </c>
      <c r="H34" s="24" t="s">
        <v>50</v>
      </c>
      <c r="I34" s="24" t="s">
        <v>2499</v>
      </c>
      <c r="J34" s="22">
        <v>876428.71</v>
      </c>
      <c r="K34" s="22">
        <v>737498.04</v>
      </c>
      <c r="L34" s="26">
        <v>597563.98</v>
      </c>
      <c r="M34" s="26">
        <v>537807.57999999996</v>
      </c>
      <c r="N34" s="26"/>
      <c r="O34" s="26"/>
      <c r="P34" s="26"/>
      <c r="Q34" s="26"/>
      <c r="R34" s="26"/>
      <c r="S34" s="26"/>
      <c r="T34" s="26"/>
      <c r="U34" s="26"/>
      <c r="V34" s="26"/>
      <c r="W34" s="26"/>
      <c r="X34" s="26"/>
      <c r="Y34" s="26"/>
      <c r="Z34" s="26"/>
      <c r="AA34" s="26"/>
      <c r="AB34" s="26">
        <v>278864.73</v>
      </c>
      <c r="AC34" s="27">
        <v>199690.46</v>
      </c>
    </row>
    <row r="35" spans="1:29" ht="112.5" hidden="1" x14ac:dyDescent="0.25">
      <c r="A35" s="24" t="s">
        <v>105</v>
      </c>
      <c r="B35" s="24" t="s">
        <v>106</v>
      </c>
      <c r="C35" s="25">
        <v>43525</v>
      </c>
      <c r="D35" s="25">
        <v>43556</v>
      </c>
      <c r="E35" s="25">
        <v>44651</v>
      </c>
      <c r="F35" s="24">
        <v>36</v>
      </c>
      <c r="G35" s="24" t="s">
        <v>2500</v>
      </c>
      <c r="H35" s="24" t="s">
        <v>50</v>
      </c>
      <c r="I35" s="24" t="s">
        <v>1616</v>
      </c>
      <c r="J35" s="22">
        <v>750569.13</v>
      </c>
      <c r="K35" s="22">
        <v>595895.12</v>
      </c>
      <c r="L35" s="26">
        <v>539884.39</v>
      </c>
      <c r="M35" s="26">
        <v>433653.1</v>
      </c>
      <c r="N35" s="26"/>
      <c r="O35" s="26"/>
      <c r="P35" s="26"/>
      <c r="Q35" s="26"/>
      <c r="R35" s="26"/>
      <c r="S35" s="26"/>
      <c r="T35" s="26"/>
      <c r="U35" s="26"/>
      <c r="V35" s="26"/>
      <c r="W35" s="26"/>
      <c r="X35" s="26"/>
      <c r="Y35" s="26"/>
      <c r="Z35" s="26"/>
      <c r="AA35" s="26"/>
      <c r="AB35" s="26">
        <v>210684.74</v>
      </c>
      <c r="AC35" s="27">
        <v>162242.01999999999</v>
      </c>
    </row>
    <row r="36" spans="1:29" ht="112.5" hidden="1" x14ac:dyDescent="0.25">
      <c r="A36" s="24" t="s">
        <v>107</v>
      </c>
      <c r="B36" s="24" t="s">
        <v>108</v>
      </c>
      <c r="C36" s="25">
        <v>43565</v>
      </c>
      <c r="D36" s="25">
        <v>43556</v>
      </c>
      <c r="E36" s="25">
        <v>44651</v>
      </c>
      <c r="F36" s="24">
        <v>36</v>
      </c>
      <c r="G36" s="24" t="s">
        <v>1911</v>
      </c>
      <c r="H36" s="24" t="s">
        <v>50</v>
      </c>
      <c r="I36" s="24" t="s">
        <v>1617</v>
      </c>
      <c r="J36" s="22">
        <v>756694.09</v>
      </c>
      <c r="K36" s="22">
        <v>577534.55000000005</v>
      </c>
      <c r="L36" s="26">
        <v>519319.15</v>
      </c>
      <c r="M36" s="26">
        <v>396361.96</v>
      </c>
      <c r="N36" s="26"/>
      <c r="O36" s="26"/>
      <c r="P36" s="26"/>
      <c r="Q36" s="26"/>
      <c r="R36" s="26"/>
      <c r="S36" s="26"/>
      <c r="T36" s="26"/>
      <c r="U36" s="26"/>
      <c r="V36" s="26"/>
      <c r="W36" s="26"/>
      <c r="X36" s="26"/>
      <c r="Y36" s="26"/>
      <c r="Z36" s="26"/>
      <c r="AA36" s="26"/>
      <c r="AB36" s="26">
        <v>237374.94</v>
      </c>
      <c r="AC36" s="27">
        <v>181172.59</v>
      </c>
    </row>
    <row r="37" spans="1:29" ht="112.5" hidden="1" x14ac:dyDescent="0.25">
      <c r="A37" s="24" t="s">
        <v>109</v>
      </c>
      <c r="B37" s="24" t="s">
        <v>110</v>
      </c>
      <c r="C37" s="25">
        <v>43556</v>
      </c>
      <c r="D37" s="25">
        <v>43617</v>
      </c>
      <c r="E37" s="25">
        <v>44712</v>
      </c>
      <c r="F37" s="24">
        <v>36</v>
      </c>
      <c r="G37" s="24" t="s">
        <v>1912</v>
      </c>
      <c r="H37" s="24" t="s">
        <v>50</v>
      </c>
      <c r="I37" s="24" t="s">
        <v>1602</v>
      </c>
      <c r="J37" s="22">
        <v>645180</v>
      </c>
      <c r="K37" s="22">
        <v>567308.75</v>
      </c>
      <c r="L37" s="26">
        <v>372914.04</v>
      </c>
      <c r="M37" s="26">
        <v>335622.64</v>
      </c>
      <c r="N37" s="26"/>
      <c r="O37" s="26"/>
      <c r="P37" s="26"/>
      <c r="Q37" s="26"/>
      <c r="R37" s="26"/>
      <c r="S37" s="26"/>
      <c r="T37" s="26">
        <v>223877.46</v>
      </c>
      <c r="U37" s="26">
        <v>201489.71</v>
      </c>
      <c r="V37" s="26"/>
      <c r="W37" s="26"/>
      <c r="X37" s="26"/>
      <c r="Y37" s="26"/>
      <c r="Z37" s="26">
        <v>9629.6200000000008</v>
      </c>
      <c r="AA37" s="26">
        <v>5999.02</v>
      </c>
      <c r="AB37" s="26">
        <v>38758.879999999997</v>
      </c>
      <c r="AC37" s="27">
        <v>24197.38</v>
      </c>
    </row>
    <row r="38" spans="1:29" ht="90" hidden="1" x14ac:dyDescent="0.25">
      <c r="A38" s="24" t="s">
        <v>111</v>
      </c>
      <c r="B38" s="24" t="s">
        <v>112</v>
      </c>
      <c r="C38" s="25">
        <v>43585</v>
      </c>
      <c r="D38" s="25">
        <v>43570</v>
      </c>
      <c r="E38" s="25">
        <v>44665</v>
      </c>
      <c r="F38" s="24">
        <v>36</v>
      </c>
      <c r="G38" s="24" t="s">
        <v>1913</v>
      </c>
      <c r="H38" s="24" t="s">
        <v>50</v>
      </c>
      <c r="I38" s="24" t="s">
        <v>1618</v>
      </c>
      <c r="J38" s="22">
        <v>421162.68</v>
      </c>
      <c r="K38" s="22">
        <v>367571.57</v>
      </c>
      <c r="L38" s="26">
        <v>300836.5</v>
      </c>
      <c r="M38" s="26">
        <v>270752.84999999998</v>
      </c>
      <c r="N38" s="26"/>
      <c r="O38" s="26"/>
      <c r="P38" s="26"/>
      <c r="Q38" s="26"/>
      <c r="R38" s="26"/>
      <c r="S38" s="26"/>
      <c r="T38" s="26"/>
      <c r="U38" s="26"/>
      <c r="V38" s="26"/>
      <c r="W38" s="26"/>
      <c r="X38" s="26"/>
      <c r="Y38" s="26"/>
      <c r="Z38" s="26"/>
      <c r="AA38" s="26"/>
      <c r="AB38" s="26">
        <v>120326.18</v>
      </c>
      <c r="AC38" s="27">
        <v>96818.72</v>
      </c>
    </row>
    <row r="39" spans="1:29" ht="78.75" hidden="1" x14ac:dyDescent="0.25">
      <c r="A39" s="24" t="s">
        <v>113</v>
      </c>
      <c r="B39" s="24" t="s">
        <v>114</v>
      </c>
      <c r="C39" s="25">
        <v>43544</v>
      </c>
      <c r="D39" s="25">
        <v>43556</v>
      </c>
      <c r="E39" s="25">
        <v>44651</v>
      </c>
      <c r="F39" s="24">
        <v>36</v>
      </c>
      <c r="G39" s="24" t="s">
        <v>1914</v>
      </c>
      <c r="H39" s="24" t="s">
        <v>50</v>
      </c>
      <c r="I39" s="24" t="s">
        <v>1611</v>
      </c>
      <c r="J39" s="22">
        <v>648378.69999999995</v>
      </c>
      <c r="K39" s="22">
        <v>555127.87</v>
      </c>
      <c r="L39" s="26">
        <v>374762.88</v>
      </c>
      <c r="M39" s="26">
        <v>329296.07</v>
      </c>
      <c r="N39" s="26"/>
      <c r="O39" s="26"/>
      <c r="P39" s="26"/>
      <c r="Q39" s="26"/>
      <c r="R39" s="26"/>
      <c r="S39" s="26"/>
      <c r="T39" s="26">
        <v>224987.42</v>
      </c>
      <c r="U39" s="26">
        <v>197691.58</v>
      </c>
      <c r="V39" s="26"/>
      <c r="W39" s="26"/>
      <c r="X39" s="26"/>
      <c r="Y39" s="26"/>
      <c r="Z39" s="26">
        <v>33980.97</v>
      </c>
      <c r="AA39" s="26">
        <v>19660.63</v>
      </c>
      <c r="AB39" s="26">
        <v>14647.43</v>
      </c>
      <c r="AC39" s="27">
        <v>8479.59</v>
      </c>
    </row>
    <row r="40" spans="1:29" ht="168.75" hidden="1" x14ac:dyDescent="0.25">
      <c r="A40" s="24" t="s">
        <v>115</v>
      </c>
      <c r="B40" s="24" t="s">
        <v>116</v>
      </c>
      <c r="C40" s="25">
        <v>43549</v>
      </c>
      <c r="D40" s="25">
        <v>43601</v>
      </c>
      <c r="E40" s="25">
        <v>44696</v>
      </c>
      <c r="F40" s="24">
        <v>36</v>
      </c>
      <c r="G40" s="24" t="s">
        <v>1915</v>
      </c>
      <c r="H40" s="24" t="s">
        <v>50</v>
      </c>
      <c r="I40" s="24" t="s">
        <v>1602</v>
      </c>
      <c r="J40" s="22">
        <v>647978.88</v>
      </c>
      <c r="K40" s="22">
        <v>570489.21</v>
      </c>
      <c r="L40" s="26">
        <v>374531.79</v>
      </c>
      <c r="M40" s="26">
        <v>337078.61</v>
      </c>
      <c r="N40" s="26"/>
      <c r="O40" s="26"/>
      <c r="P40" s="26"/>
      <c r="Q40" s="26"/>
      <c r="R40" s="26"/>
      <c r="S40" s="26"/>
      <c r="T40" s="26">
        <v>224848.68</v>
      </c>
      <c r="U40" s="26">
        <v>202363.81</v>
      </c>
      <c r="V40" s="26"/>
      <c r="W40" s="26"/>
      <c r="X40" s="26"/>
      <c r="Y40" s="26"/>
      <c r="Z40" s="26">
        <v>9719.68</v>
      </c>
      <c r="AA40" s="26">
        <v>6209.36</v>
      </c>
      <c r="AB40" s="26">
        <v>38878.730000000003</v>
      </c>
      <c r="AC40" s="27">
        <v>24837.43</v>
      </c>
    </row>
    <row r="41" spans="1:29" ht="112.5" hidden="1" x14ac:dyDescent="0.25">
      <c r="A41" s="24" t="s">
        <v>117</v>
      </c>
      <c r="B41" s="24" t="s">
        <v>118</v>
      </c>
      <c r="C41" s="25">
        <v>43542</v>
      </c>
      <c r="D41" s="25">
        <v>43525</v>
      </c>
      <c r="E41" s="25">
        <v>44620</v>
      </c>
      <c r="F41" s="24">
        <v>36</v>
      </c>
      <c r="G41" s="24" t="s">
        <v>1916</v>
      </c>
      <c r="H41" s="24" t="s">
        <v>50</v>
      </c>
      <c r="I41" s="24" t="s">
        <v>1619</v>
      </c>
      <c r="J41" s="22">
        <v>498026.25</v>
      </c>
      <c r="K41" s="22">
        <v>445121.78</v>
      </c>
      <c r="L41" s="26">
        <v>287859.18</v>
      </c>
      <c r="M41" s="26">
        <v>259073.26</v>
      </c>
      <c r="N41" s="26"/>
      <c r="O41" s="26"/>
      <c r="P41" s="26"/>
      <c r="Q41" s="26"/>
      <c r="R41" s="26"/>
      <c r="S41" s="26"/>
      <c r="T41" s="26">
        <v>172815.1</v>
      </c>
      <c r="U41" s="26">
        <v>155533.59</v>
      </c>
      <c r="V41" s="26"/>
      <c r="W41" s="26"/>
      <c r="X41" s="26"/>
      <c r="Y41" s="26"/>
      <c r="Z41" s="26">
        <v>22445.72</v>
      </c>
      <c r="AA41" s="26">
        <v>18349.650000000001</v>
      </c>
      <c r="AB41" s="26">
        <v>14906.25</v>
      </c>
      <c r="AC41" s="27">
        <v>12165.28</v>
      </c>
    </row>
    <row r="42" spans="1:29" ht="101.25" hidden="1" x14ac:dyDescent="0.25">
      <c r="A42" s="24" t="s">
        <v>119</v>
      </c>
      <c r="B42" s="24" t="s">
        <v>120</v>
      </c>
      <c r="C42" s="25">
        <v>43622</v>
      </c>
      <c r="D42" s="25">
        <v>43617</v>
      </c>
      <c r="E42" s="25">
        <v>44530</v>
      </c>
      <c r="F42" s="24">
        <v>30</v>
      </c>
      <c r="G42" s="24" t="s">
        <v>2501</v>
      </c>
      <c r="H42" s="24" t="s">
        <v>50</v>
      </c>
      <c r="I42" s="24" t="s">
        <v>1600</v>
      </c>
      <c r="J42" s="22">
        <v>743486.53</v>
      </c>
      <c r="K42" s="22">
        <v>672629.23</v>
      </c>
      <c r="L42" s="26">
        <v>527503.68999999994</v>
      </c>
      <c r="M42" s="26">
        <v>488560.64000000001</v>
      </c>
      <c r="N42" s="26"/>
      <c r="O42" s="26"/>
      <c r="P42" s="26"/>
      <c r="Q42" s="26"/>
      <c r="R42" s="26"/>
      <c r="S42" s="26"/>
      <c r="T42" s="26"/>
      <c r="U42" s="26"/>
      <c r="V42" s="26"/>
      <c r="W42" s="26"/>
      <c r="X42" s="26"/>
      <c r="Y42" s="26"/>
      <c r="Z42" s="26"/>
      <c r="AA42" s="26"/>
      <c r="AB42" s="26">
        <v>215982.84</v>
      </c>
      <c r="AC42" s="27">
        <v>184068.59</v>
      </c>
    </row>
    <row r="43" spans="1:29" ht="157.5" hidden="1" x14ac:dyDescent="0.25">
      <c r="A43" s="24" t="s">
        <v>121</v>
      </c>
      <c r="B43" s="24" t="s">
        <v>122</v>
      </c>
      <c r="C43" s="25">
        <v>43571</v>
      </c>
      <c r="D43" s="25">
        <v>43556</v>
      </c>
      <c r="E43" s="25">
        <v>44651</v>
      </c>
      <c r="F43" s="24">
        <v>36</v>
      </c>
      <c r="G43" s="24" t="s">
        <v>1917</v>
      </c>
      <c r="H43" s="24" t="s">
        <v>50</v>
      </c>
      <c r="I43" s="24" t="s">
        <v>1620</v>
      </c>
      <c r="J43" s="22">
        <v>572305.67000000004</v>
      </c>
      <c r="K43" s="22">
        <v>503872.87</v>
      </c>
      <c r="L43" s="26">
        <v>440642.74</v>
      </c>
      <c r="M43" s="26">
        <v>396578.47</v>
      </c>
      <c r="N43" s="26"/>
      <c r="O43" s="26"/>
      <c r="P43" s="26"/>
      <c r="Q43" s="26"/>
      <c r="R43" s="26"/>
      <c r="S43" s="26"/>
      <c r="T43" s="26"/>
      <c r="U43" s="26"/>
      <c r="V43" s="26"/>
      <c r="W43" s="26"/>
      <c r="X43" s="26"/>
      <c r="Y43" s="26"/>
      <c r="Z43" s="26"/>
      <c r="AA43" s="26"/>
      <c r="AB43" s="26">
        <v>131662.93</v>
      </c>
      <c r="AC43" s="27">
        <v>107294.39999999999</v>
      </c>
    </row>
    <row r="44" spans="1:29" ht="202.5" hidden="1" x14ac:dyDescent="0.25">
      <c r="A44" s="24" t="s">
        <v>123</v>
      </c>
      <c r="B44" s="24" t="s">
        <v>124</v>
      </c>
      <c r="C44" s="25">
        <v>43556</v>
      </c>
      <c r="D44" s="25">
        <v>43617</v>
      </c>
      <c r="E44" s="25">
        <v>44712</v>
      </c>
      <c r="F44" s="24">
        <v>36</v>
      </c>
      <c r="G44" s="24" t="s">
        <v>1894</v>
      </c>
      <c r="H44" s="24" t="s">
        <v>50</v>
      </c>
      <c r="I44" s="24" t="s">
        <v>1601</v>
      </c>
      <c r="J44" s="22">
        <v>645000</v>
      </c>
      <c r="K44" s="22">
        <v>569953.78</v>
      </c>
      <c r="L44" s="26">
        <v>372810</v>
      </c>
      <c r="M44" s="26">
        <v>335368.86</v>
      </c>
      <c r="N44" s="26"/>
      <c r="O44" s="26"/>
      <c r="P44" s="26"/>
      <c r="Q44" s="26"/>
      <c r="R44" s="26"/>
      <c r="S44" s="26"/>
      <c r="T44" s="26">
        <v>223815</v>
      </c>
      <c r="U44" s="26">
        <v>201337.37</v>
      </c>
      <c r="V44" s="26"/>
      <c r="W44" s="26"/>
      <c r="X44" s="26"/>
      <c r="Y44" s="26"/>
      <c r="Z44" s="26">
        <v>33710.47</v>
      </c>
      <c r="AA44" s="26">
        <v>23184.62</v>
      </c>
      <c r="AB44" s="26">
        <v>14664.53</v>
      </c>
      <c r="AC44" s="27">
        <v>10062.93</v>
      </c>
    </row>
    <row r="45" spans="1:29" ht="157.5" hidden="1" x14ac:dyDescent="0.25">
      <c r="A45" s="24" t="s">
        <v>125</v>
      </c>
      <c r="B45" s="24" t="s">
        <v>126</v>
      </c>
      <c r="C45" s="25">
        <v>43559</v>
      </c>
      <c r="D45" s="25">
        <v>43556</v>
      </c>
      <c r="E45" s="25">
        <v>44651</v>
      </c>
      <c r="F45" s="24">
        <v>36</v>
      </c>
      <c r="G45" s="24" t="s">
        <v>2502</v>
      </c>
      <c r="H45" s="24" t="s">
        <v>50</v>
      </c>
      <c r="I45" s="24" t="s">
        <v>1602</v>
      </c>
      <c r="J45" s="22">
        <v>648648</v>
      </c>
      <c r="K45" s="22">
        <v>574581.79</v>
      </c>
      <c r="L45" s="26">
        <v>374918.54</v>
      </c>
      <c r="M45" s="26">
        <v>337375.54</v>
      </c>
      <c r="N45" s="26"/>
      <c r="O45" s="26"/>
      <c r="P45" s="26"/>
      <c r="Q45" s="26"/>
      <c r="R45" s="26"/>
      <c r="S45" s="26"/>
      <c r="T45" s="26">
        <v>225080.86</v>
      </c>
      <c r="U45" s="26">
        <v>202542.06</v>
      </c>
      <c r="V45" s="26"/>
      <c r="W45" s="26"/>
      <c r="X45" s="26"/>
      <c r="Y45" s="26"/>
      <c r="Z45" s="26">
        <v>9716.2000000000007</v>
      </c>
      <c r="AA45" s="26">
        <v>6932.84</v>
      </c>
      <c r="AB45" s="26">
        <v>38932.400000000001</v>
      </c>
      <c r="AC45" s="27">
        <v>27731.35</v>
      </c>
    </row>
    <row r="46" spans="1:29" ht="146.25" hidden="1" x14ac:dyDescent="0.25">
      <c r="A46" s="24" t="s">
        <v>2221</v>
      </c>
      <c r="B46" s="24" t="s">
        <v>2222</v>
      </c>
      <c r="C46" s="25">
        <v>44071</v>
      </c>
      <c r="D46" s="25">
        <v>44075</v>
      </c>
      <c r="E46" s="25">
        <v>44985</v>
      </c>
      <c r="F46" s="24">
        <v>30</v>
      </c>
      <c r="G46" s="24" t="s">
        <v>2223</v>
      </c>
      <c r="H46" s="24" t="s">
        <v>50</v>
      </c>
      <c r="I46" s="24" t="s">
        <v>2224</v>
      </c>
      <c r="J46" s="22">
        <v>1012900.36</v>
      </c>
      <c r="K46" s="22">
        <v>385414.79</v>
      </c>
      <c r="L46" s="26">
        <v>598997.67000000004</v>
      </c>
      <c r="M46" s="26">
        <v>252418.47</v>
      </c>
      <c r="N46" s="26"/>
      <c r="O46" s="26"/>
      <c r="P46" s="26"/>
      <c r="Q46" s="26"/>
      <c r="R46" s="26"/>
      <c r="S46" s="26"/>
      <c r="T46" s="26"/>
      <c r="U46" s="26"/>
      <c r="V46" s="26"/>
      <c r="W46" s="26"/>
      <c r="X46" s="26"/>
      <c r="Y46" s="26"/>
      <c r="Z46" s="26"/>
      <c r="AA46" s="26"/>
      <c r="AB46" s="26">
        <v>413902.69</v>
      </c>
      <c r="AC46" s="27">
        <v>132996.32</v>
      </c>
    </row>
    <row r="47" spans="1:29" ht="225" hidden="1" x14ac:dyDescent="0.25">
      <c r="A47" s="24" t="s">
        <v>127</v>
      </c>
      <c r="B47" s="24" t="s">
        <v>128</v>
      </c>
      <c r="C47" s="25">
        <v>43874</v>
      </c>
      <c r="D47" s="25">
        <v>43922</v>
      </c>
      <c r="E47" s="25">
        <v>44834</v>
      </c>
      <c r="F47" s="24">
        <v>30</v>
      </c>
      <c r="G47" s="24" t="s">
        <v>1918</v>
      </c>
      <c r="H47" s="24" t="s">
        <v>50</v>
      </c>
      <c r="I47" s="24" t="s">
        <v>1602</v>
      </c>
      <c r="J47" s="22">
        <v>645000</v>
      </c>
      <c r="K47" s="22">
        <v>485271.02</v>
      </c>
      <c r="L47" s="26">
        <v>372810</v>
      </c>
      <c r="M47" s="26">
        <v>288100.45</v>
      </c>
      <c r="N47" s="26"/>
      <c r="O47" s="26"/>
      <c r="P47" s="26"/>
      <c r="Q47" s="26"/>
      <c r="R47" s="26"/>
      <c r="S47" s="26"/>
      <c r="T47" s="26">
        <v>223815</v>
      </c>
      <c r="U47" s="26">
        <v>172959.97</v>
      </c>
      <c r="V47" s="26"/>
      <c r="W47" s="26"/>
      <c r="X47" s="26"/>
      <c r="Y47" s="26"/>
      <c r="Z47" s="26">
        <v>8826.36</v>
      </c>
      <c r="AA47" s="26">
        <v>4422.47</v>
      </c>
      <c r="AB47" s="26">
        <v>39548.639999999999</v>
      </c>
      <c r="AC47" s="27">
        <v>19788.13</v>
      </c>
    </row>
    <row r="48" spans="1:29" ht="247.5" hidden="1" x14ac:dyDescent="0.25">
      <c r="A48" s="24" t="s">
        <v>2225</v>
      </c>
      <c r="B48" s="24" t="s">
        <v>2226</v>
      </c>
      <c r="C48" s="25">
        <v>44105</v>
      </c>
      <c r="D48" s="25">
        <v>44105</v>
      </c>
      <c r="E48" s="25">
        <v>45199</v>
      </c>
      <c r="F48" s="24">
        <v>36</v>
      </c>
      <c r="G48" s="24" t="s">
        <v>2503</v>
      </c>
      <c r="H48" s="24" t="s">
        <v>50</v>
      </c>
      <c r="I48" s="24" t="s">
        <v>1602</v>
      </c>
      <c r="J48" s="22">
        <v>646361.5</v>
      </c>
      <c r="K48" s="22">
        <v>193054.13</v>
      </c>
      <c r="L48" s="26">
        <v>373596.94</v>
      </c>
      <c r="M48" s="26">
        <v>115578.08</v>
      </c>
      <c r="N48" s="26"/>
      <c r="O48" s="26"/>
      <c r="P48" s="26"/>
      <c r="Q48" s="26"/>
      <c r="R48" s="26"/>
      <c r="S48" s="26"/>
      <c r="T48" s="26">
        <v>224287.44</v>
      </c>
      <c r="U48" s="26">
        <v>69386.83</v>
      </c>
      <c r="V48" s="26"/>
      <c r="W48" s="26"/>
      <c r="X48" s="26"/>
      <c r="Y48" s="26"/>
      <c r="Z48" s="26">
        <v>28181.360000000001</v>
      </c>
      <c r="AA48" s="26">
        <v>4702.54</v>
      </c>
      <c r="AB48" s="26">
        <v>20295.759999999998</v>
      </c>
      <c r="AC48" s="27">
        <v>3386.68</v>
      </c>
    </row>
    <row r="49" spans="1:29" ht="78.75" hidden="1" x14ac:dyDescent="0.25">
      <c r="A49" s="24" t="s">
        <v>129</v>
      </c>
      <c r="B49" s="24" t="s">
        <v>130</v>
      </c>
      <c r="C49" s="25">
        <v>43969</v>
      </c>
      <c r="D49" s="25">
        <v>44044</v>
      </c>
      <c r="E49" s="25">
        <v>45138</v>
      </c>
      <c r="F49" s="24">
        <v>36</v>
      </c>
      <c r="G49" s="24" t="s">
        <v>1899</v>
      </c>
      <c r="H49" s="24" t="s">
        <v>50</v>
      </c>
      <c r="I49" s="24" t="s">
        <v>1606</v>
      </c>
      <c r="J49" s="22">
        <v>499207.8</v>
      </c>
      <c r="K49" s="22">
        <v>75831.039999999994</v>
      </c>
      <c r="L49" s="26">
        <v>324485.07</v>
      </c>
      <c r="M49" s="26">
        <v>49290.18</v>
      </c>
      <c r="N49" s="26"/>
      <c r="O49" s="26"/>
      <c r="P49" s="26"/>
      <c r="Q49" s="26"/>
      <c r="R49" s="26"/>
      <c r="S49" s="26"/>
      <c r="T49" s="26"/>
      <c r="U49" s="26"/>
      <c r="V49" s="26"/>
      <c r="W49" s="26"/>
      <c r="X49" s="26"/>
      <c r="Y49" s="26"/>
      <c r="Z49" s="26"/>
      <c r="AA49" s="26"/>
      <c r="AB49" s="26">
        <v>174722.73</v>
      </c>
      <c r="AC49" s="27">
        <v>26540.86</v>
      </c>
    </row>
    <row r="50" spans="1:29" ht="123.75" hidden="1" x14ac:dyDescent="0.25">
      <c r="A50" s="24" t="s">
        <v>131</v>
      </c>
      <c r="B50" s="24" t="s">
        <v>132</v>
      </c>
      <c r="C50" s="25">
        <v>43909</v>
      </c>
      <c r="D50" s="25">
        <v>43922</v>
      </c>
      <c r="E50" s="25">
        <v>45016</v>
      </c>
      <c r="F50" s="24">
        <v>36</v>
      </c>
      <c r="G50" s="24" t="s">
        <v>1919</v>
      </c>
      <c r="H50" s="24" t="s">
        <v>50</v>
      </c>
      <c r="I50" s="24" t="s">
        <v>1599</v>
      </c>
      <c r="J50" s="22">
        <v>645345.85</v>
      </c>
      <c r="K50" s="22">
        <v>470898.55</v>
      </c>
      <c r="L50" s="26">
        <v>373009.9</v>
      </c>
      <c r="M50" s="26">
        <v>279909.65999999997</v>
      </c>
      <c r="N50" s="26"/>
      <c r="O50" s="26"/>
      <c r="P50" s="26"/>
      <c r="Q50" s="26"/>
      <c r="R50" s="26"/>
      <c r="S50" s="26"/>
      <c r="T50" s="26">
        <v>223935</v>
      </c>
      <c r="U50" s="26">
        <v>168042.64</v>
      </c>
      <c r="V50" s="26"/>
      <c r="W50" s="26"/>
      <c r="X50" s="26"/>
      <c r="Y50" s="26"/>
      <c r="Z50" s="26">
        <v>18571.93</v>
      </c>
      <c r="AA50" s="26">
        <v>8811.35</v>
      </c>
      <c r="AB50" s="26">
        <v>29829.02</v>
      </c>
      <c r="AC50" s="27">
        <v>14134.9</v>
      </c>
    </row>
    <row r="51" spans="1:29" ht="78.75" hidden="1" x14ac:dyDescent="0.25">
      <c r="A51" s="24" t="s">
        <v>133</v>
      </c>
      <c r="B51" s="24" t="s">
        <v>134</v>
      </c>
      <c r="C51" s="25">
        <v>44055</v>
      </c>
      <c r="D51" s="25">
        <v>44105</v>
      </c>
      <c r="E51" s="25">
        <v>45199</v>
      </c>
      <c r="F51" s="24">
        <v>36</v>
      </c>
      <c r="G51" s="24" t="s">
        <v>1899</v>
      </c>
      <c r="H51" s="24" t="s">
        <v>50</v>
      </c>
      <c r="I51" s="24" t="s">
        <v>1606</v>
      </c>
      <c r="J51" s="22">
        <v>648646</v>
      </c>
      <c r="K51" s="22">
        <v>70462.100000000006</v>
      </c>
      <c r="L51" s="26">
        <v>374917.38</v>
      </c>
      <c r="M51" s="26">
        <v>40727.089999999997</v>
      </c>
      <c r="N51" s="26"/>
      <c r="O51" s="26"/>
      <c r="P51" s="26"/>
      <c r="Q51" s="26"/>
      <c r="R51" s="26"/>
      <c r="S51" s="26"/>
      <c r="T51" s="26">
        <v>225080.16</v>
      </c>
      <c r="U51" s="26">
        <v>24450.36</v>
      </c>
      <c r="V51" s="26"/>
      <c r="W51" s="26"/>
      <c r="X51" s="26"/>
      <c r="Y51" s="26"/>
      <c r="Z51" s="26"/>
      <c r="AA51" s="26"/>
      <c r="AB51" s="26">
        <v>48648.46</v>
      </c>
      <c r="AC51" s="27">
        <v>5284.65</v>
      </c>
    </row>
    <row r="52" spans="1:29" ht="101.25" hidden="1" x14ac:dyDescent="0.25">
      <c r="A52" s="24" t="s">
        <v>135</v>
      </c>
      <c r="B52" s="24" t="s">
        <v>136</v>
      </c>
      <c r="C52" s="25">
        <v>44057</v>
      </c>
      <c r="D52" s="25">
        <v>44105</v>
      </c>
      <c r="E52" s="25">
        <v>45199</v>
      </c>
      <c r="F52" s="24">
        <v>36</v>
      </c>
      <c r="G52" s="24" t="s">
        <v>2504</v>
      </c>
      <c r="H52" s="24" t="s">
        <v>50</v>
      </c>
      <c r="I52" s="24" t="s">
        <v>2219</v>
      </c>
      <c r="J52" s="22">
        <v>299976</v>
      </c>
      <c r="K52" s="22">
        <v>159420.47</v>
      </c>
      <c r="L52" s="26">
        <v>173386.13</v>
      </c>
      <c r="M52" s="26">
        <v>94812.82</v>
      </c>
      <c r="N52" s="26"/>
      <c r="O52" s="26"/>
      <c r="P52" s="26"/>
      <c r="Q52" s="26"/>
      <c r="R52" s="26"/>
      <c r="S52" s="26"/>
      <c r="T52" s="26">
        <v>104091.67</v>
      </c>
      <c r="U52" s="26">
        <v>56920.51</v>
      </c>
      <c r="V52" s="26"/>
      <c r="W52" s="26"/>
      <c r="X52" s="26"/>
      <c r="Y52" s="26"/>
      <c r="Z52" s="26">
        <v>13498.92</v>
      </c>
      <c r="AA52" s="26">
        <v>4612.28</v>
      </c>
      <c r="AB52" s="26">
        <v>8999.2800000000007</v>
      </c>
      <c r="AC52" s="27">
        <v>3074.86</v>
      </c>
    </row>
    <row r="53" spans="1:29" ht="135" hidden="1" x14ac:dyDescent="0.25">
      <c r="A53" s="24" t="s">
        <v>137</v>
      </c>
      <c r="B53" s="24" t="s">
        <v>138</v>
      </c>
      <c r="C53" s="25">
        <v>43901</v>
      </c>
      <c r="D53" s="25">
        <v>44013</v>
      </c>
      <c r="E53" s="25">
        <v>45107</v>
      </c>
      <c r="F53" s="24">
        <v>36</v>
      </c>
      <c r="G53" s="24" t="s">
        <v>1920</v>
      </c>
      <c r="H53" s="24" t="s">
        <v>50</v>
      </c>
      <c r="I53" s="24" t="s">
        <v>1602</v>
      </c>
      <c r="J53" s="22">
        <v>645000</v>
      </c>
      <c r="K53" s="22">
        <v>370476.63</v>
      </c>
      <c r="L53" s="26">
        <v>372810</v>
      </c>
      <c r="M53" s="26">
        <v>221128.24</v>
      </c>
      <c r="N53" s="26"/>
      <c r="O53" s="26"/>
      <c r="P53" s="26"/>
      <c r="Q53" s="26"/>
      <c r="R53" s="26"/>
      <c r="S53" s="26"/>
      <c r="T53" s="26">
        <v>223815</v>
      </c>
      <c r="U53" s="26">
        <v>132753.47</v>
      </c>
      <c r="V53" s="26"/>
      <c r="W53" s="26"/>
      <c r="X53" s="26"/>
      <c r="Y53" s="26"/>
      <c r="Z53" s="26">
        <v>27067.59</v>
      </c>
      <c r="AA53" s="26">
        <v>9293.16</v>
      </c>
      <c r="AB53" s="26">
        <v>21307.41</v>
      </c>
      <c r="AC53" s="27">
        <v>7301.76</v>
      </c>
    </row>
    <row r="54" spans="1:29" ht="90" hidden="1" x14ac:dyDescent="0.25">
      <c r="A54" s="24" t="s">
        <v>139</v>
      </c>
      <c r="B54" s="24" t="s">
        <v>140</v>
      </c>
      <c r="C54" s="25">
        <v>43886</v>
      </c>
      <c r="D54" s="25">
        <v>43952</v>
      </c>
      <c r="E54" s="25">
        <v>45046</v>
      </c>
      <c r="F54" s="24">
        <v>36</v>
      </c>
      <c r="G54" s="24" t="s">
        <v>1896</v>
      </c>
      <c r="H54" s="24" t="s">
        <v>50</v>
      </c>
      <c r="I54" s="24" t="s">
        <v>1603</v>
      </c>
      <c r="J54" s="22">
        <v>648648</v>
      </c>
      <c r="K54" s="22">
        <v>148409.37</v>
      </c>
      <c r="L54" s="26">
        <v>374918.54</v>
      </c>
      <c r="M54" s="26">
        <v>87698.73</v>
      </c>
      <c r="N54" s="26"/>
      <c r="O54" s="26"/>
      <c r="P54" s="26"/>
      <c r="Q54" s="26"/>
      <c r="R54" s="26"/>
      <c r="S54" s="26"/>
      <c r="T54" s="26">
        <v>225080.85</v>
      </c>
      <c r="U54" s="26">
        <v>52649.57</v>
      </c>
      <c r="V54" s="26"/>
      <c r="W54" s="26"/>
      <c r="X54" s="26"/>
      <c r="Y54" s="26"/>
      <c r="Z54" s="26">
        <v>9729.7099999999991</v>
      </c>
      <c r="AA54" s="26">
        <v>1612.21</v>
      </c>
      <c r="AB54" s="26">
        <v>38918.9</v>
      </c>
      <c r="AC54" s="27">
        <v>6448.86</v>
      </c>
    </row>
    <row r="55" spans="1:29" ht="146.25" hidden="1" x14ac:dyDescent="0.25">
      <c r="A55" s="24" t="s">
        <v>141</v>
      </c>
      <c r="B55" s="24" t="s">
        <v>142</v>
      </c>
      <c r="C55" s="25">
        <v>44057</v>
      </c>
      <c r="D55" s="25">
        <v>44105</v>
      </c>
      <c r="E55" s="25">
        <v>45199</v>
      </c>
      <c r="F55" s="24">
        <v>36</v>
      </c>
      <c r="G55" s="24" t="s">
        <v>1900</v>
      </c>
      <c r="H55" s="24" t="s">
        <v>50</v>
      </c>
      <c r="I55" s="24" t="s">
        <v>1602</v>
      </c>
      <c r="J55" s="22">
        <v>647877</v>
      </c>
      <c r="K55" s="22">
        <v>231879.37</v>
      </c>
      <c r="L55" s="26">
        <v>374472.9</v>
      </c>
      <c r="M55" s="26">
        <v>137126.62</v>
      </c>
      <c r="N55" s="26"/>
      <c r="O55" s="26"/>
      <c r="P55" s="26"/>
      <c r="Q55" s="26"/>
      <c r="R55" s="26"/>
      <c r="S55" s="26"/>
      <c r="T55" s="26">
        <v>224813.31</v>
      </c>
      <c r="U55" s="26">
        <v>82323.41</v>
      </c>
      <c r="V55" s="26"/>
      <c r="W55" s="26"/>
      <c r="X55" s="26"/>
      <c r="Y55" s="26"/>
      <c r="Z55" s="26">
        <v>9671.61</v>
      </c>
      <c r="AA55" s="26">
        <v>2469.3000000000002</v>
      </c>
      <c r="AB55" s="26">
        <v>38919.18</v>
      </c>
      <c r="AC55" s="27">
        <v>9960.0400000000009</v>
      </c>
    </row>
    <row r="56" spans="1:29" ht="67.5" hidden="1" x14ac:dyDescent="0.25">
      <c r="A56" s="24" t="s">
        <v>143</v>
      </c>
      <c r="B56" s="24" t="s">
        <v>144</v>
      </c>
      <c r="C56" s="25">
        <v>43929</v>
      </c>
      <c r="D56" s="25">
        <v>43952</v>
      </c>
      <c r="E56" s="25">
        <v>44742</v>
      </c>
      <c r="F56" s="24">
        <v>26</v>
      </c>
      <c r="G56" s="24" t="s">
        <v>1921</v>
      </c>
      <c r="H56" s="24" t="s">
        <v>50</v>
      </c>
      <c r="I56" s="24" t="s">
        <v>1622</v>
      </c>
      <c r="J56" s="22">
        <v>470580.5</v>
      </c>
      <c r="K56" s="22">
        <v>320228.90999999997</v>
      </c>
      <c r="L56" s="26">
        <v>329406.34000000003</v>
      </c>
      <c r="M56" s="26">
        <v>231502.12</v>
      </c>
      <c r="N56" s="26"/>
      <c r="O56" s="26"/>
      <c r="P56" s="26"/>
      <c r="Q56" s="26"/>
      <c r="R56" s="26"/>
      <c r="S56" s="26"/>
      <c r="T56" s="26"/>
      <c r="U56" s="26"/>
      <c r="V56" s="26"/>
      <c r="W56" s="26"/>
      <c r="X56" s="26"/>
      <c r="Y56" s="26"/>
      <c r="Z56" s="26"/>
      <c r="AA56" s="26"/>
      <c r="AB56" s="26">
        <v>141174.16</v>
      </c>
      <c r="AC56" s="27">
        <v>88726.79</v>
      </c>
    </row>
    <row r="57" spans="1:29" ht="157.5" hidden="1" x14ac:dyDescent="0.25">
      <c r="A57" s="24" t="s">
        <v>145</v>
      </c>
      <c r="B57" s="24" t="s">
        <v>146</v>
      </c>
      <c r="C57" s="25">
        <v>43928</v>
      </c>
      <c r="D57" s="25">
        <v>43922</v>
      </c>
      <c r="E57" s="25">
        <v>45016</v>
      </c>
      <c r="F57" s="24">
        <v>36</v>
      </c>
      <c r="G57" s="24" t="s">
        <v>1922</v>
      </c>
      <c r="H57" s="24" t="s">
        <v>50</v>
      </c>
      <c r="I57" s="24" t="s">
        <v>2220</v>
      </c>
      <c r="J57" s="22">
        <v>675370.69</v>
      </c>
      <c r="K57" s="22">
        <v>203677.28</v>
      </c>
      <c r="L57" s="26">
        <v>438990.94</v>
      </c>
      <c r="M57" s="26">
        <v>146605.24</v>
      </c>
      <c r="N57" s="26"/>
      <c r="O57" s="26"/>
      <c r="P57" s="26"/>
      <c r="Q57" s="26"/>
      <c r="R57" s="26"/>
      <c r="S57" s="26"/>
      <c r="T57" s="26"/>
      <c r="U57" s="26"/>
      <c r="V57" s="26"/>
      <c r="W57" s="26"/>
      <c r="X57" s="26"/>
      <c r="Y57" s="26"/>
      <c r="Z57" s="26">
        <v>236379.75</v>
      </c>
      <c r="AA57" s="26">
        <v>57072.04</v>
      </c>
      <c r="AB57" s="26"/>
      <c r="AC57" s="27"/>
    </row>
    <row r="58" spans="1:29" ht="146.25" hidden="1" x14ac:dyDescent="0.25">
      <c r="A58" s="24" t="s">
        <v>2227</v>
      </c>
      <c r="B58" s="24" t="s">
        <v>2228</v>
      </c>
      <c r="C58" s="25">
        <v>44082</v>
      </c>
      <c r="D58" s="25">
        <v>44075</v>
      </c>
      <c r="E58" s="25">
        <v>44804</v>
      </c>
      <c r="F58" s="24">
        <v>24</v>
      </c>
      <c r="G58" s="24" t="s">
        <v>2505</v>
      </c>
      <c r="H58" s="24" t="s">
        <v>50</v>
      </c>
      <c r="I58" s="24" t="s">
        <v>1613</v>
      </c>
      <c r="J58" s="22">
        <v>791914.12</v>
      </c>
      <c r="K58" s="22">
        <v>252009.88</v>
      </c>
      <c r="L58" s="26">
        <v>586872.72</v>
      </c>
      <c r="M58" s="26">
        <v>186764.52</v>
      </c>
      <c r="N58" s="26"/>
      <c r="O58" s="26"/>
      <c r="P58" s="26"/>
      <c r="Q58" s="26"/>
      <c r="R58" s="26"/>
      <c r="S58" s="26"/>
      <c r="T58" s="26"/>
      <c r="U58" s="26"/>
      <c r="V58" s="26"/>
      <c r="W58" s="26"/>
      <c r="X58" s="26"/>
      <c r="Y58" s="26"/>
      <c r="Z58" s="26"/>
      <c r="AA58" s="26"/>
      <c r="AB58" s="26">
        <v>205041.4</v>
      </c>
      <c r="AC58" s="27">
        <v>65245.36</v>
      </c>
    </row>
    <row r="59" spans="1:29" ht="168.75" hidden="1" x14ac:dyDescent="0.25">
      <c r="A59" s="24" t="s">
        <v>147</v>
      </c>
      <c r="B59" s="24" t="s">
        <v>148</v>
      </c>
      <c r="C59" s="25">
        <v>43964</v>
      </c>
      <c r="D59" s="25">
        <v>44013</v>
      </c>
      <c r="E59" s="25">
        <v>45107</v>
      </c>
      <c r="F59" s="24">
        <v>36</v>
      </c>
      <c r="G59" s="24" t="s">
        <v>2506</v>
      </c>
      <c r="H59" s="24" t="s">
        <v>50</v>
      </c>
      <c r="I59" s="24" t="s">
        <v>1616</v>
      </c>
      <c r="J59" s="22">
        <v>799801.16</v>
      </c>
      <c r="K59" s="22">
        <v>481213.88</v>
      </c>
      <c r="L59" s="26">
        <v>584177.01</v>
      </c>
      <c r="M59" s="26">
        <v>382487.76</v>
      </c>
      <c r="N59" s="26"/>
      <c r="O59" s="26"/>
      <c r="P59" s="26"/>
      <c r="Q59" s="26"/>
      <c r="R59" s="26"/>
      <c r="S59" s="26"/>
      <c r="T59" s="26"/>
      <c r="U59" s="26"/>
      <c r="V59" s="26"/>
      <c r="W59" s="26"/>
      <c r="X59" s="26"/>
      <c r="Y59" s="26"/>
      <c r="Z59" s="26"/>
      <c r="AA59" s="26"/>
      <c r="AB59" s="26">
        <v>215624.15</v>
      </c>
      <c r="AC59" s="27">
        <v>98726.12</v>
      </c>
    </row>
    <row r="60" spans="1:29" ht="146.25" hidden="1" x14ac:dyDescent="0.25">
      <c r="A60" s="24" t="s">
        <v>2229</v>
      </c>
      <c r="B60" s="24" t="s">
        <v>2230</v>
      </c>
      <c r="C60" s="25">
        <v>44064</v>
      </c>
      <c r="D60" s="25">
        <v>44075</v>
      </c>
      <c r="E60" s="25">
        <v>45169</v>
      </c>
      <c r="F60" s="24">
        <v>36</v>
      </c>
      <c r="G60" s="24" t="s">
        <v>2231</v>
      </c>
      <c r="H60" s="24" t="s">
        <v>50</v>
      </c>
      <c r="I60" s="24" t="s">
        <v>1602</v>
      </c>
      <c r="J60" s="22">
        <v>645893.75</v>
      </c>
      <c r="K60" s="22">
        <v>293881.3</v>
      </c>
      <c r="L60" s="26">
        <v>373326.58</v>
      </c>
      <c r="M60" s="26">
        <v>175524.84</v>
      </c>
      <c r="N60" s="26"/>
      <c r="O60" s="26"/>
      <c r="P60" s="26"/>
      <c r="Q60" s="26"/>
      <c r="R60" s="26"/>
      <c r="S60" s="26"/>
      <c r="T60" s="26">
        <v>224125.13</v>
      </c>
      <c r="U60" s="26">
        <v>105375.65</v>
      </c>
      <c r="V60" s="26"/>
      <c r="W60" s="26"/>
      <c r="X60" s="26"/>
      <c r="Y60" s="26"/>
      <c r="Z60" s="26">
        <v>16147.34</v>
      </c>
      <c r="AA60" s="26">
        <v>4326.93</v>
      </c>
      <c r="AB60" s="26">
        <v>32294.7</v>
      </c>
      <c r="AC60" s="27">
        <v>8653.8799999999992</v>
      </c>
    </row>
    <row r="61" spans="1:29" ht="180" hidden="1" x14ac:dyDescent="0.25">
      <c r="A61" s="24" t="s">
        <v>149</v>
      </c>
      <c r="B61" s="24" t="s">
        <v>150</v>
      </c>
      <c r="C61" s="25">
        <v>44021</v>
      </c>
      <c r="D61" s="25">
        <v>44013</v>
      </c>
      <c r="E61" s="25">
        <v>44681</v>
      </c>
      <c r="F61" s="24">
        <v>22</v>
      </c>
      <c r="G61" s="24" t="s">
        <v>3188</v>
      </c>
      <c r="H61" s="24" t="s">
        <v>50</v>
      </c>
      <c r="I61" s="24" t="s">
        <v>1623</v>
      </c>
      <c r="J61" s="22">
        <v>541371.85</v>
      </c>
      <c r="K61" s="22">
        <v>223889.56</v>
      </c>
      <c r="L61" s="26">
        <v>328666.84000000003</v>
      </c>
      <c r="M61" s="26">
        <v>148232.82999999999</v>
      </c>
      <c r="N61" s="26"/>
      <c r="O61" s="26"/>
      <c r="P61" s="26"/>
      <c r="Q61" s="26"/>
      <c r="R61" s="26"/>
      <c r="S61" s="26"/>
      <c r="T61" s="26"/>
      <c r="U61" s="26"/>
      <c r="V61" s="26"/>
      <c r="W61" s="26"/>
      <c r="X61" s="26"/>
      <c r="Y61" s="26"/>
      <c r="Z61" s="26"/>
      <c r="AA61" s="26"/>
      <c r="AB61" s="26">
        <v>212705.01</v>
      </c>
      <c r="AC61" s="27">
        <v>75656.73</v>
      </c>
    </row>
    <row r="62" spans="1:29" ht="123.75" hidden="1" x14ac:dyDescent="0.25">
      <c r="A62" s="24" t="s">
        <v>151</v>
      </c>
      <c r="B62" s="24" t="s">
        <v>152</v>
      </c>
      <c r="C62" s="25">
        <v>43924</v>
      </c>
      <c r="D62" s="25">
        <v>44013</v>
      </c>
      <c r="E62" s="25">
        <v>45107</v>
      </c>
      <c r="F62" s="24">
        <v>36</v>
      </c>
      <c r="G62" s="24" t="s">
        <v>3189</v>
      </c>
      <c r="H62" s="24" t="s">
        <v>50</v>
      </c>
      <c r="I62" s="24" t="s">
        <v>1602</v>
      </c>
      <c r="J62" s="22">
        <v>645000</v>
      </c>
      <c r="K62" s="22">
        <v>395013.89</v>
      </c>
      <c r="L62" s="26">
        <v>372810</v>
      </c>
      <c r="M62" s="26">
        <v>236495.29</v>
      </c>
      <c r="N62" s="26"/>
      <c r="O62" s="26"/>
      <c r="P62" s="26"/>
      <c r="Q62" s="26"/>
      <c r="R62" s="26"/>
      <c r="S62" s="26"/>
      <c r="T62" s="26">
        <v>223815</v>
      </c>
      <c r="U62" s="26">
        <v>141979.01999999999</v>
      </c>
      <c r="V62" s="26"/>
      <c r="W62" s="26"/>
      <c r="X62" s="26"/>
      <c r="Y62" s="26"/>
      <c r="Z62" s="26">
        <v>28817.43</v>
      </c>
      <c r="AA62" s="26">
        <v>9857.59</v>
      </c>
      <c r="AB62" s="26">
        <v>19557.57</v>
      </c>
      <c r="AC62" s="27">
        <v>6681.99</v>
      </c>
    </row>
    <row r="63" spans="1:29" ht="67.5" hidden="1" x14ac:dyDescent="0.25">
      <c r="A63" s="24" t="s">
        <v>2232</v>
      </c>
      <c r="B63" s="24" t="s">
        <v>2233</v>
      </c>
      <c r="C63" s="25">
        <v>44082</v>
      </c>
      <c r="D63" s="25">
        <v>44105</v>
      </c>
      <c r="E63" s="25">
        <v>45199</v>
      </c>
      <c r="F63" s="24">
        <v>36</v>
      </c>
      <c r="G63" s="24" t="s">
        <v>2234</v>
      </c>
      <c r="H63" s="24" t="s">
        <v>50</v>
      </c>
      <c r="I63" s="24" t="s">
        <v>1617</v>
      </c>
      <c r="J63" s="22">
        <v>604434</v>
      </c>
      <c r="K63" s="22">
        <v>112595.65</v>
      </c>
      <c r="L63" s="26">
        <v>425783.82</v>
      </c>
      <c r="M63" s="26">
        <v>79312.38</v>
      </c>
      <c r="N63" s="26"/>
      <c r="O63" s="26"/>
      <c r="P63" s="26"/>
      <c r="Q63" s="26"/>
      <c r="R63" s="26"/>
      <c r="S63" s="26"/>
      <c r="T63" s="26"/>
      <c r="U63" s="26"/>
      <c r="V63" s="26"/>
      <c r="W63" s="26"/>
      <c r="X63" s="26"/>
      <c r="Y63" s="26"/>
      <c r="Z63" s="26"/>
      <c r="AA63" s="26"/>
      <c r="AB63" s="26">
        <v>178650.18</v>
      </c>
      <c r="AC63" s="27">
        <v>33283.269999999997</v>
      </c>
    </row>
    <row r="64" spans="1:29" ht="101.25" hidden="1" x14ac:dyDescent="0.25">
      <c r="A64" s="24" t="s">
        <v>153</v>
      </c>
      <c r="B64" s="24" t="s">
        <v>154</v>
      </c>
      <c r="C64" s="25">
        <v>43964</v>
      </c>
      <c r="D64" s="25">
        <v>44013</v>
      </c>
      <c r="E64" s="25">
        <v>45107</v>
      </c>
      <c r="F64" s="24">
        <v>36</v>
      </c>
      <c r="G64" s="24" t="s">
        <v>2507</v>
      </c>
      <c r="H64" s="24" t="s">
        <v>50</v>
      </c>
      <c r="I64" s="24" t="s">
        <v>1616</v>
      </c>
      <c r="J64" s="22">
        <v>733261.2</v>
      </c>
      <c r="K64" s="22">
        <v>454935.55</v>
      </c>
      <c r="L64" s="26">
        <v>531312.06000000006</v>
      </c>
      <c r="M64" s="26">
        <v>364167.88</v>
      </c>
      <c r="N64" s="26"/>
      <c r="O64" s="26"/>
      <c r="P64" s="26"/>
      <c r="Q64" s="26"/>
      <c r="R64" s="26"/>
      <c r="S64" s="26"/>
      <c r="T64" s="26"/>
      <c r="U64" s="26"/>
      <c r="V64" s="26"/>
      <c r="W64" s="26"/>
      <c r="X64" s="26"/>
      <c r="Y64" s="26"/>
      <c r="Z64" s="26"/>
      <c r="AA64" s="26"/>
      <c r="AB64" s="26">
        <v>201949.14</v>
      </c>
      <c r="AC64" s="27">
        <v>90767.67</v>
      </c>
    </row>
    <row r="65" spans="1:29" ht="135" hidden="1" x14ac:dyDescent="0.25">
      <c r="A65" s="24" t="s">
        <v>2235</v>
      </c>
      <c r="B65" s="24" t="s">
        <v>2236</v>
      </c>
      <c r="C65" s="25">
        <v>44119</v>
      </c>
      <c r="D65" s="25">
        <v>44166</v>
      </c>
      <c r="E65" s="25">
        <v>45260</v>
      </c>
      <c r="F65" s="24">
        <v>36</v>
      </c>
      <c r="G65" s="24" t="s">
        <v>2237</v>
      </c>
      <c r="H65" s="24" t="s">
        <v>50</v>
      </c>
      <c r="I65" s="24" t="s">
        <v>1601</v>
      </c>
      <c r="J65" s="22">
        <v>645545.06000000006</v>
      </c>
      <c r="K65" s="22">
        <v>249358.95</v>
      </c>
      <c r="L65" s="26">
        <v>373125.04</v>
      </c>
      <c r="M65" s="26">
        <v>150920.26</v>
      </c>
      <c r="N65" s="26"/>
      <c r="O65" s="26"/>
      <c r="P65" s="26"/>
      <c r="Q65" s="26"/>
      <c r="R65" s="26"/>
      <c r="S65" s="26"/>
      <c r="T65" s="26">
        <v>224004.12</v>
      </c>
      <c r="U65" s="26">
        <v>90604.38</v>
      </c>
      <c r="V65" s="26"/>
      <c r="W65" s="26"/>
      <c r="X65" s="26"/>
      <c r="Y65" s="26"/>
      <c r="Z65" s="26">
        <v>28988.61</v>
      </c>
      <c r="AA65" s="26">
        <v>4690.1400000000003</v>
      </c>
      <c r="AB65" s="26">
        <v>19427.29</v>
      </c>
      <c r="AC65" s="27">
        <v>3144.17</v>
      </c>
    </row>
    <row r="66" spans="1:29" ht="180" hidden="1" x14ac:dyDescent="0.25">
      <c r="A66" s="24" t="s">
        <v>155</v>
      </c>
      <c r="B66" s="24" t="s">
        <v>156</v>
      </c>
      <c r="C66" s="25">
        <v>43967</v>
      </c>
      <c r="D66" s="25">
        <v>44013</v>
      </c>
      <c r="E66" s="25">
        <v>44926</v>
      </c>
      <c r="F66" s="24">
        <v>30</v>
      </c>
      <c r="G66" s="24" t="s">
        <v>2508</v>
      </c>
      <c r="H66" s="24" t="s">
        <v>50</v>
      </c>
      <c r="I66" s="24" t="s">
        <v>1624</v>
      </c>
      <c r="J66" s="22">
        <v>601081.51</v>
      </c>
      <c r="K66" s="22">
        <v>332160.59999999998</v>
      </c>
      <c r="L66" s="26">
        <v>409035.96</v>
      </c>
      <c r="M66" s="26">
        <v>242141.47</v>
      </c>
      <c r="N66" s="26"/>
      <c r="O66" s="26"/>
      <c r="P66" s="26"/>
      <c r="Q66" s="26"/>
      <c r="R66" s="26"/>
      <c r="S66" s="26"/>
      <c r="T66" s="26"/>
      <c r="U66" s="26"/>
      <c r="V66" s="26"/>
      <c r="W66" s="26"/>
      <c r="X66" s="26"/>
      <c r="Y66" s="26"/>
      <c r="Z66" s="26"/>
      <c r="AA66" s="26"/>
      <c r="AB66" s="26">
        <v>192045.55</v>
      </c>
      <c r="AC66" s="27">
        <v>90019.13</v>
      </c>
    </row>
    <row r="67" spans="1:29" ht="112.5" hidden="1" x14ac:dyDescent="0.25">
      <c r="A67" s="24" t="s">
        <v>2238</v>
      </c>
      <c r="B67" s="24" t="s">
        <v>2239</v>
      </c>
      <c r="C67" s="25">
        <v>44064</v>
      </c>
      <c r="D67" s="25">
        <v>44105</v>
      </c>
      <c r="E67" s="25">
        <v>45199</v>
      </c>
      <c r="F67" s="24">
        <v>36</v>
      </c>
      <c r="G67" s="24" t="s">
        <v>2240</v>
      </c>
      <c r="H67" s="24" t="s">
        <v>50</v>
      </c>
      <c r="I67" s="24" t="s">
        <v>1602</v>
      </c>
      <c r="J67" s="22">
        <v>601160.42000000004</v>
      </c>
      <c r="K67" s="22">
        <v>233386.12</v>
      </c>
      <c r="L67" s="26">
        <v>347470.72</v>
      </c>
      <c r="M67" s="26">
        <v>138439.41</v>
      </c>
      <c r="N67" s="26"/>
      <c r="O67" s="26"/>
      <c r="P67" s="26"/>
      <c r="Q67" s="26"/>
      <c r="R67" s="26"/>
      <c r="S67" s="26"/>
      <c r="T67" s="26">
        <v>208602.67</v>
      </c>
      <c r="U67" s="26">
        <v>83111.539999999994</v>
      </c>
      <c r="V67" s="26"/>
      <c r="W67" s="26"/>
      <c r="X67" s="26"/>
      <c r="Y67" s="26"/>
      <c r="Z67" s="26">
        <v>9114.59</v>
      </c>
      <c r="AA67" s="26">
        <v>2398.59</v>
      </c>
      <c r="AB67" s="26">
        <v>35972.44</v>
      </c>
      <c r="AC67" s="27">
        <v>9436.58</v>
      </c>
    </row>
    <row r="68" spans="1:29" ht="225" hidden="1" x14ac:dyDescent="0.25">
      <c r="A68" s="24" t="s">
        <v>2241</v>
      </c>
      <c r="B68" s="24" t="s">
        <v>2242</v>
      </c>
      <c r="C68" s="25">
        <v>44116</v>
      </c>
      <c r="D68" s="25">
        <v>44136</v>
      </c>
      <c r="E68" s="25">
        <v>45230</v>
      </c>
      <c r="F68" s="24">
        <v>36</v>
      </c>
      <c r="G68" s="24" t="s">
        <v>2243</v>
      </c>
      <c r="H68" s="24" t="s">
        <v>50</v>
      </c>
      <c r="I68" s="24" t="s">
        <v>1602</v>
      </c>
      <c r="J68" s="22">
        <v>648648</v>
      </c>
      <c r="K68" s="22">
        <v>218417.46</v>
      </c>
      <c r="L68" s="26">
        <v>374918.54</v>
      </c>
      <c r="M68" s="26">
        <v>131179.78</v>
      </c>
      <c r="N68" s="26"/>
      <c r="O68" s="26"/>
      <c r="P68" s="26"/>
      <c r="Q68" s="26"/>
      <c r="R68" s="26"/>
      <c r="S68" s="26"/>
      <c r="T68" s="26">
        <v>225080.85</v>
      </c>
      <c r="U68" s="26">
        <v>78753.27</v>
      </c>
      <c r="V68" s="26"/>
      <c r="W68" s="26"/>
      <c r="X68" s="26"/>
      <c r="Y68" s="26"/>
      <c r="Z68" s="26">
        <v>29189.17</v>
      </c>
      <c r="AA68" s="26">
        <v>5090.6499999999996</v>
      </c>
      <c r="AB68" s="26">
        <v>19459.439999999999</v>
      </c>
      <c r="AC68" s="27">
        <v>3393.76</v>
      </c>
    </row>
    <row r="69" spans="1:29" ht="157.5" hidden="1" x14ac:dyDescent="0.25">
      <c r="A69" s="24" t="s">
        <v>157</v>
      </c>
      <c r="B69" s="24" t="s">
        <v>158</v>
      </c>
      <c r="C69" s="25">
        <v>44054</v>
      </c>
      <c r="D69" s="25">
        <v>44075</v>
      </c>
      <c r="E69" s="25">
        <v>45169</v>
      </c>
      <c r="F69" s="24">
        <v>36</v>
      </c>
      <c r="G69" s="24" t="s">
        <v>1922</v>
      </c>
      <c r="H69" s="24" t="s">
        <v>50</v>
      </c>
      <c r="I69" s="24" t="s">
        <v>2220</v>
      </c>
      <c r="J69" s="22">
        <v>603441.48</v>
      </c>
      <c r="K69" s="22">
        <v>192252.12</v>
      </c>
      <c r="L69" s="26">
        <v>362004.54</v>
      </c>
      <c r="M69" s="26">
        <v>117276.32</v>
      </c>
      <c r="N69" s="26"/>
      <c r="O69" s="26"/>
      <c r="P69" s="26"/>
      <c r="Q69" s="26"/>
      <c r="R69" s="26"/>
      <c r="S69" s="26"/>
      <c r="T69" s="26"/>
      <c r="U69" s="26"/>
      <c r="V69" s="26"/>
      <c r="W69" s="26"/>
      <c r="X69" s="26"/>
      <c r="Y69" s="26"/>
      <c r="Z69" s="26"/>
      <c r="AA69" s="26"/>
      <c r="AB69" s="26">
        <v>241436.94</v>
      </c>
      <c r="AC69" s="27">
        <v>74975.8</v>
      </c>
    </row>
    <row r="70" spans="1:29" ht="213.75" hidden="1" x14ac:dyDescent="0.25">
      <c r="A70" s="24" t="s">
        <v>2244</v>
      </c>
      <c r="B70" s="24" t="s">
        <v>2245</v>
      </c>
      <c r="C70" s="25">
        <v>44061</v>
      </c>
      <c r="D70" s="25">
        <v>44105</v>
      </c>
      <c r="E70" s="25">
        <v>45199</v>
      </c>
      <c r="F70" s="24">
        <v>36</v>
      </c>
      <c r="G70" s="24" t="s">
        <v>2246</v>
      </c>
      <c r="H70" s="24" t="s">
        <v>50</v>
      </c>
      <c r="I70" s="24" t="s">
        <v>2220</v>
      </c>
      <c r="J70" s="22">
        <v>328531.31</v>
      </c>
      <c r="K70" s="22">
        <v>92234.47</v>
      </c>
      <c r="L70" s="26">
        <v>212888.29</v>
      </c>
      <c r="M70" s="26">
        <v>67146.42</v>
      </c>
      <c r="N70" s="26"/>
      <c r="O70" s="26"/>
      <c r="P70" s="26"/>
      <c r="Q70" s="26"/>
      <c r="R70" s="26"/>
      <c r="S70" s="26"/>
      <c r="T70" s="26"/>
      <c r="U70" s="26"/>
      <c r="V70" s="26"/>
      <c r="W70" s="26"/>
      <c r="X70" s="26"/>
      <c r="Y70" s="26"/>
      <c r="Z70" s="26"/>
      <c r="AA70" s="26"/>
      <c r="AB70" s="26">
        <v>115643.02</v>
      </c>
      <c r="AC70" s="27">
        <v>25088.05</v>
      </c>
    </row>
    <row r="71" spans="1:29" ht="157.5" hidden="1" x14ac:dyDescent="0.25">
      <c r="A71" s="24" t="s">
        <v>159</v>
      </c>
      <c r="B71" s="24" t="s">
        <v>160</v>
      </c>
      <c r="C71" s="25">
        <v>43928</v>
      </c>
      <c r="D71" s="25">
        <v>43922</v>
      </c>
      <c r="E71" s="25">
        <v>45016</v>
      </c>
      <c r="F71" s="24">
        <v>36</v>
      </c>
      <c r="G71" s="24" t="s">
        <v>1923</v>
      </c>
      <c r="H71" s="24" t="s">
        <v>50</v>
      </c>
      <c r="I71" s="24" t="s">
        <v>2220</v>
      </c>
      <c r="J71" s="22">
        <v>599871.81000000006</v>
      </c>
      <c r="K71" s="22">
        <v>327874.67</v>
      </c>
      <c r="L71" s="26">
        <v>346725.9</v>
      </c>
      <c r="M71" s="26">
        <v>192258.72</v>
      </c>
      <c r="N71" s="26"/>
      <c r="O71" s="26"/>
      <c r="P71" s="26"/>
      <c r="Q71" s="26"/>
      <c r="R71" s="26"/>
      <c r="S71" s="26"/>
      <c r="T71" s="26">
        <v>208155.51</v>
      </c>
      <c r="U71" s="26">
        <v>115421.75999999999</v>
      </c>
      <c r="V71" s="26"/>
      <c r="W71" s="26"/>
      <c r="X71" s="26"/>
      <c r="Y71" s="26"/>
      <c r="Z71" s="26"/>
      <c r="AA71" s="26"/>
      <c r="AB71" s="26">
        <v>44990.400000000001</v>
      </c>
      <c r="AC71" s="27">
        <v>20194.189999999999</v>
      </c>
    </row>
    <row r="72" spans="1:29" ht="90" hidden="1" x14ac:dyDescent="0.25">
      <c r="A72" s="24" t="s">
        <v>161</v>
      </c>
      <c r="B72" s="24" t="s">
        <v>162</v>
      </c>
      <c r="C72" s="25">
        <v>43928</v>
      </c>
      <c r="D72" s="25">
        <v>43922</v>
      </c>
      <c r="E72" s="25">
        <v>45016</v>
      </c>
      <c r="F72" s="24">
        <v>36</v>
      </c>
      <c r="G72" s="24" t="s">
        <v>1924</v>
      </c>
      <c r="H72" s="24" t="s">
        <v>50</v>
      </c>
      <c r="I72" s="24" t="s">
        <v>1602</v>
      </c>
      <c r="J72" s="22">
        <v>648647.68000000005</v>
      </c>
      <c r="K72" s="22">
        <v>299426.83</v>
      </c>
      <c r="L72" s="26">
        <v>374918.35</v>
      </c>
      <c r="M72" s="26">
        <v>174959.63</v>
      </c>
      <c r="N72" s="26"/>
      <c r="O72" s="26"/>
      <c r="P72" s="26"/>
      <c r="Q72" s="26"/>
      <c r="R72" s="26"/>
      <c r="S72" s="26"/>
      <c r="T72" s="26">
        <v>225080.74</v>
      </c>
      <c r="U72" s="26">
        <v>105036.33</v>
      </c>
      <c r="V72" s="26"/>
      <c r="W72" s="26"/>
      <c r="X72" s="26"/>
      <c r="Y72" s="26"/>
      <c r="Z72" s="26">
        <v>10216.94</v>
      </c>
      <c r="AA72" s="26">
        <v>4093.43</v>
      </c>
      <c r="AB72" s="26">
        <v>38431.65</v>
      </c>
      <c r="AC72" s="27">
        <v>15337.44</v>
      </c>
    </row>
    <row r="73" spans="1:29" ht="135" hidden="1" x14ac:dyDescent="0.25">
      <c r="A73" s="24" t="s">
        <v>163</v>
      </c>
      <c r="B73" s="24" t="s">
        <v>164</v>
      </c>
      <c r="C73" s="25">
        <v>43880</v>
      </c>
      <c r="D73" s="25">
        <v>43922</v>
      </c>
      <c r="E73" s="25">
        <v>45016</v>
      </c>
      <c r="F73" s="24">
        <v>36</v>
      </c>
      <c r="G73" s="24" t="s">
        <v>2509</v>
      </c>
      <c r="H73" s="24" t="s">
        <v>50</v>
      </c>
      <c r="I73" s="24" t="s">
        <v>1602</v>
      </c>
      <c r="J73" s="22">
        <v>648459.37</v>
      </c>
      <c r="K73" s="22">
        <v>285310.13</v>
      </c>
      <c r="L73" s="26">
        <v>374809.51</v>
      </c>
      <c r="M73" s="26">
        <v>167600.48000000001</v>
      </c>
      <c r="N73" s="26"/>
      <c r="O73" s="26"/>
      <c r="P73" s="26"/>
      <c r="Q73" s="26"/>
      <c r="R73" s="26"/>
      <c r="S73" s="26"/>
      <c r="T73" s="26">
        <v>225015.4</v>
      </c>
      <c r="U73" s="26">
        <v>100618.26</v>
      </c>
      <c r="V73" s="26"/>
      <c r="W73" s="26"/>
      <c r="X73" s="26"/>
      <c r="Y73" s="26"/>
      <c r="Z73" s="26">
        <v>9726.49</v>
      </c>
      <c r="AA73" s="26">
        <v>3418.28</v>
      </c>
      <c r="AB73" s="26">
        <v>38907.97</v>
      </c>
      <c r="AC73" s="27">
        <v>13673.11</v>
      </c>
    </row>
    <row r="74" spans="1:29" ht="101.25" hidden="1" x14ac:dyDescent="0.25">
      <c r="A74" s="24" t="s">
        <v>165</v>
      </c>
      <c r="B74" s="24" t="s">
        <v>166</v>
      </c>
      <c r="C74" s="25">
        <v>43880</v>
      </c>
      <c r="D74" s="25">
        <v>43922</v>
      </c>
      <c r="E74" s="25">
        <v>45016</v>
      </c>
      <c r="F74" s="24">
        <v>36</v>
      </c>
      <c r="G74" s="24" t="s">
        <v>2509</v>
      </c>
      <c r="H74" s="24" t="s">
        <v>50</v>
      </c>
      <c r="I74" s="24" t="s">
        <v>1602</v>
      </c>
      <c r="J74" s="22">
        <v>648422.11</v>
      </c>
      <c r="K74" s="22">
        <v>296219.28999999998</v>
      </c>
      <c r="L74" s="26">
        <v>374787.97</v>
      </c>
      <c r="M74" s="26">
        <v>174729.82</v>
      </c>
      <c r="N74" s="26"/>
      <c r="O74" s="26"/>
      <c r="P74" s="26"/>
      <c r="Q74" s="26"/>
      <c r="R74" s="26"/>
      <c r="S74" s="26"/>
      <c r="T74" s="26">
        <v>225002.47</v>
      </c>
      <c r="U74" s="26">
        <v>104898.35</v>
      </c>
      <c r="V74" s="26"/>
      <c r="W74" s="26"/>
      <c r="X74" s="26"/>
      <c r="Y74" s="26"/>
      <c r="Z74" s="26">
        <v>9725.56</v>
      </c>
      <c r="AA74" s="26">
        <v>3318.22</v>
      </c>
      <c r="AB74" s="26">
        <v>38906.11</v>
      </c>
      <c r="AC74" s="27">
        <v>13272.9</v>
      </c>
    </row>
    <row r="75" spans="1:29" ht="78.75" hidden="1" x14ac:dyDescent="0.25">
      <c r="A75" s="24" t="s">
        <v>167</v>
      </c>
      <c r="B75" s="24" t="s">
        <v>2510</v>
      </c>
      <c r="C75" s="25">
        <v>43962</v>
      </c>
      <c r="D75" s="25">
        <v>43983</v>
      </c>
      <c r="E75" s="25">
        <v>44712</v>
      </c>
      <c r="F75" s="24">
        <v>24</v>
      </c>
      <c r="G75" s="24" t="s">
        <v>1957</v>
      </c>
      <c r="H75" s="24" t="s">
        <v>50</v>
      </c>
      <c r="I75" s="24" t="s">
        <v>1625</v>
      </c>
      <c r="J75" s="22">
        <v>815366.67</v>
      </c>
      <c r="K75" s="22">
        <v>528321.17000000004</v>
      </c>
      <c r="L75" s="26">
        <v>600000</v>
      </c>
      <c r="M75" s="26">
        <v>432734.41</v>
      </c>
      <c r="N75" s="26"/>
      <c r="O75" s="26"/>
      <c r="P75" s="26"/>
      <c r="Q75" s="26"/>
      <c r="R75" s="26"/>
      <c r="S75" s="26"/>
      <c r="T75" s="26"/>
      <c r="U75" s="26"/>
      <c r="V75" s="26"/>
      <c r="W75" s="26"/>
      <c r="X75" s="26"/>
      <c r="Y75" s="26"/>
      <c r="Z75" s="26"/>
      <c r="AA75" s="26"/>
      <c r="AB75" s="26">
        <v>215366.67</v>
      </c>
      <c r="AC75" s="27">
        <v>95586.76</v>
      </c>
    </row>
    <row r="76" spans="1:29" ht="135" hidden="1" x14ac:dyDescent="0.25">
      <c r="A76" s="24" t="s">
        <v>169</v>
      </c>
      <c r="B76" s="24" t="s">
        <v>170</v>
      </c>
      <c r="C76" s="25">
        <v>43976</v>
      </c>
      <c r="D76" s="25">
        <v>43922</v>
      </c>
      <c r="E76" s="25">
        <v>44834</v>
      </c>
      <c r="F76" s="24">
        <v>30</v>
      </c>
      <c r="G76" s="24" t="s">
        <v>1957</v>
      </c>
      <c r="H76" s="24" t="s">
        <v>50</v>
      </c>
      <c r="I76" s="24" t="s">
        <v>1626</v>
      </c>
      <c r="J76" s="22">
        <v>783240</v>
      </c>
      <c r="K76" s="22">
        <v>463301.01</v>
      </c>
      <c r="L76" s="26">
        <v>594552</v>
      </c>
      <c r="M76" s="26">
        <v>375243.89</v>
      </c>
      <c r="N76" s="26"/>
      <c r="O76" s="26"/>
      <c r="P76" s="26"/>
      <c r="Q76" s="26"/>
      <c r="R76" s="26"/>
      <c r="S76" s="26"/>
      <c r="T76" s="26"/>
      <c r="U76" s="26"/>
      <c r="V76" s="26"/>
      <c r="W76" s="26"/>
      <c r="X76" s="26"/>
      <c r="Y76" s="26"/>
      <c r="Z76" s="26"/>
      <c r="AA76" s="26"/>
      <c r="AB76" s="26">
        <v>188688</v>
      </c>
      <c r="AC76" s="27">
        <v>88057.12</v>
      </c>
    </row>
    <row r="77" spans="1:29" ht="135" hidden="1" x14ac:dyDescent="0.25">
      <c r="A77" s="24" t="s">
        <v>171</v>
      </c>
      <c r="B77" s="24" t="s">
        <v>172</v>
      </c>
      <c r="C77" s="25">
        <v>43938</v>
      </c>
      <c r="D77" s="25">
        <v>43952</v>
      </c>
      <c r="E77" s="25">
        <v>45046</v>
      </c>
      <c r="F77" s="24">
        <v>36</v>
      </c>
      <c r="G77" s="24" t="s">
        <v>1925</v>
      </c>
      <c r="H77" s="24" t="s">
        <v>50</v>
      </c>
      <c r="I77" s="24" t="s">
        <v>1602</v>
      </c>
      <c r="J77" s="22">
        <v>648000</v>
      </c>
      <c r="K77" s="22">
        <v>375212.98</v>
      </c>
      <c r="L77" s="26">
        <v>374544</v>
      </c>
      <c r="M77" s="26">
        <v>220976.66</v>
      </c>
      <c r="N77" s="26"/>
      <c r="O77" s="26"/>
      <c r="P77" s="26"/>
      <c r="Q77" s="26"/>
      <c r="R77" s="26"/>
      <c r="S77" s="26"/>
      <c r="T77" s="26">
        <v>224856</v>
      </c>
      <c r="U77" s="26">
        <v>132662.46</v>
      </c>
      <c r="V77" s="26"/>
      <c r="W77" s="26"/>
      <c r="X77" s="26"/>
      <c r="Y77" s="26"/>
      <c r="Z77" s="26">
        <v>9720</v>
      </c>
      <c r="AA77" s="26">
        <v>4314.78</v>
      </c>
      <c r="AB77" s="26">
        <v>38880</v>
      </c>
      <c r="AC77" s="27">
        <v>17259.080000000002</v>
      </c>
    </row>
    <row r="78" spans="1:29" ht="157.5" hidden="1" x14ac:dyDescent="0.25">
      <c r="A78" s="24" t="s">
        <v>173</v>
      </c>
      <c r="B78" s="24" t="s">
        <v>174</v>
      </c>
      <c r="C78" s="25">
        <v>44048</v>
      </c>
      <c r="D78" s="25">
        <v>43953</v>
      </c>
      <c r="E78" s="25">
        <v>44681</v>
      </c>
      <c r="F78" s="24">
        <v>22</v>
      </c>
      <c r="G78" s="24" t="s">
        <v>1926</v>
      </c>
      <c r="H78" s="24" t="s">
        <v>50</v>
      </c>
      <c r="I78" s="24" t="s">
        <v>1621</v>
      </c>
      <c r="J78" s="22">
        <v>934958.56</v>
      </c>
      <c r="K78" s="22">
        <v>789553.54</v>
      </c>
      <c r="L78" s="26">
        <v>599705.52</v>
      </c>
      <c r="M78" s="26">
        <v>526020.06999999995</v>
      </c>
      <c r="N78" s="26"/>
      <c r="O78" s="26"/>
      <c r="P78" s="26"/>
      <c r="Q78" s="26"/>
      <c r="R78" s="26"/>
      <c r="S78" s="26"/>
      <c r="T78" s="26"/>
      <c r="U78" s="26"/>
      <c r="V78" s="26"/>
      <c r="W78" s="26"/>
      <c r="X78" s="26"/>
      <c r="Y78" s="26"/>
      <c r="Z78" s="26"/>
      <c r="AA78" s="26"/>
      <c r="AB78" s="26">
        <v>335253.03999999998</v>
      </c>
      <c r="AC78" s="27">
        <v>263533.46999999997</v>
      </c>
    </row>
    <row r="79" spans="1:29" ht="258.75" hidden="1" x14ac:dyDescent="0.25">
      <c r="A79" s="24" t="s">
        <v>175</v>
      </c>
      <c r="B79" s="24" t="s">
        <v>176</v>
      </c>
      <c r="C79" s="25">
        <v>43875</v>
      </c>
      <c r="D79" s="25">
        <v>44013</v>
      </c>
      <c r="E79" s="25">
        <v>45107</v>
      </c>
      <c r="F79" s="24">
        <v>36</v>
      </c>
      <c r="G79" s="24" t="s">
        <v>1894</v>
      </c>
      <c r="H79" s="24" t="s">
        <v>50</v>
      </c>
      <c r="I79" s="24" t="s">
        <v>1601</v>
      </c>
      <c r="J79" s="22">
        <v>645000</v>
      </c>
      <c r="K79" s="22">
        <v>406644.4</v>
      </c>
      <c r="L79" s="26">
        <v>372810</v>
      </c>
      <c r="M79" s="26">
        <v>243286.46</v>
      </c>
      <c r="N79" s="26"/>
      <c r="O79" s="26"/>
      <c r="P79" s="26"/>
      <c r="Q79" s="26"/>
      <c r="R79" s="26"/>
      <c r="S79" s="26"/>
      <c r="T79" s="26">
        <v>223815</v>
      </c>
      <c r="U79" s="26">
        <v>146056.07</v>
      </c>
      <c r="V79" s="26"/>
      <c r="W79" s="26"/>
      <c r="X79" s="26"/>
      <c r="Y79" s="26"/>
      <c r="Z79" s="26">
        <v>27894.75</v>
      </c>
      <c r="AA79" s="26">
        <v>9965.8799999999992</v>
      </c>
      <c r="AB79" s="26">
        <v>20480.25</v>
      </c>
      <c r="AC79" s="27">
        <v>7335.99</v>
      </c>
    </row>
    <row r="80" spans="1:29" ht="123.75" hidden="1" x14ac:dyDescent="0.25">
      <c r="A80" s="24" t="s">
        <v>177</v>
      </c>
      <c r="B80" s="24" t="s">
        <v>178</v>
      </c>
      <c r="C80" s="25">
        <v>43938</v>
      </c>
      <c r="D80" s="25">
        <v>44013</v>
      </c>
      <c r="E80" s="25">
        <v>45107</v>
      </c>
      <c r="F80" s="24">
        <v>36</v>
      </c>
      <c r="G80" s="24" t="s">
        <v>1927</v>
      </c>
      <c r="H80" s="24" t="s">
        <v>50</v>
      </c>
      <c r="I80" s="24" t="s">
        <v>1602</v>
      </c>
      <c r="J80" s="22">
        <v>647881.72</v>
      </c>
      <c r="K80" s="22">
        <v>389632.65</v>
      </c>
      <c r="L80" s="26">
        <v>374475.63</v>
      </c>
      <c r="M80" s="26">
        <v>232486.76</v>
      </c>
      <c r="N80" s="26"/>
      <c r="O80" s="26"/>
      <c r="P80" s="26"/>
      <c r="Q80" s="26"/>
      <c r="R80" s="26"/>
      <c r="S80" s="26"/>
      <c r="T80" s="26">
        <v>224814.95</v>
      </c>
      <c r="U80" s="26">
        <v>139572.49</v>
      </c>
      <c r="V80" s="26"/>
      <c r="W80" s="26"/>
      <c r="X80" s="26"/>
      <c r="Y80" s="26"/>
      <c r="Z80" s="26">
        <v>9734.34</v>
      </c>
      <c r="AA80" s="26">
        <v>3514.68</v>
      </c>
      <c r="AB80" s="26">
        <v>38856.800000000003</v>
      </c>
      <c r="AC80" s="27">
        <v>14058.72</v>
      </c>
    </row>
    <row r="81" spans="1:29" ht="78.75" hidden="1" x14ac:dyDescent="0.25">
      <c r="A81" s="24" t="s">
        <v>2247</v>
      </c>
      <c r="B81" s="24" t="s">
        <v>2248</v>
      </c>
      <c r="C81" s="25">
        <v>44145</v>
      </c>
      <c r="D81" s="25">
        <v>44105</v>
      </c>
      <c r="E81" s="25">
        <v>44834</v>
      </c>
      <c r="F81" s="24">
        <v>24</v>
      </c>
      <c r="G81" s="24" t="s">
        <v>2249</v>
      </c>
      <c r="H81" s="24" t="s">
        <v>50</v>
      </c>
      <c r="I81" s="24" t="s">
        <v>2250</v>
      </c>
      <c r="J81" s="22">
        <v>555181</v>
      </c>
      <c r="K81" s="22">
        <v>202434.89</v>
      </c>
      <c r="L81" s="26">
        <v>388626.7</v>
      </c>
      <c r="M81" s="26">
        <v>159930.45000000001</v>
      </c>
      <c r="N81" s="26"/>
      <c r="O81" s="26"/>
      <c r="P81" s="26"/>
      <c r="Q81" s="26"/>
      <c r="R81" s="26"/>
      <c r="S81" s="26"/>
      <c r="T81" s="26"/>
      <c r="U81" s="26"/>
      <c r="V81" s="26"/>
      <c r="W81" s="26"/>
      <c r="X81" s="26"/>
      <c r="Y81" s="26"/>
      <c r="Z81" s="26"/>
      <c r="AA81" s="26"/>
      <c r="AB81" s="26">
        <v>166554.29999999999</v>
      </c>
      <c r="AC81" s="27">
        <v>42504.44</v>
      </c>
    </row>
    <row r="82" spans="1:29" ht="146.25" hidden="1" x14ac:dyDescent="0.25">
      <c r="A82" s="24" t="s">
        <v>179</v>
      </c>
      <c r="B82" s="24" t="s">
        <v>180</v>
      </c>
      <c r="C82" s="25">
        <v>43959</v>
      </c>
      <c r="D82" s="25">
        <v>43952</v>
      </c>
      <c r="E82" s="25">
        <v>45046</v>
      </c>
      <c r="F82" s="24">
        <v>36</v>
      </c>
      <c r="G82" s="24" t="s">
        <v>2511</v>
      </c>
      <c r="H82" s="24" t="s">
        <v>50</v>
      </c>
      <c r="I82" s="24" t="s">
        <v>1627</v>
      </c>
      <c r="J82" s="22">
        <v>550845.96</v>
      </c>
      <c r="K82" s="22">
        <v>348173.48</v>
      </c>
      <c r="L82" s="26">
        <v>395423.96</v>
      </c>
      <c r="M82" s="26">
        <v>273611.56</v>
      </c>
      <c r="N82" s="26"/>
      <c r="O82" s="26"/>
      <c r="P82" s="26"/>
      <c r="Q82" s="26"/>
      <c r="R82" s="26"/>
      <c r="S82" s="26"/>
      <c r="T82" s="26"/>
      <c r="U82" s="26"/>
      <c r="V82" s="26"/>
      <c r="W82" s="26"/>
      <c r="X82" s="26"/>
      <c r="Y82" s="26"/>
      <c r="Z82" s="26"/>
      <c r="AA82" s="26"/>
      <c r="AB82" s="26">
        <v>155422</v>
      </c>
      <c r="AC82" s="27">
        <v>74561.919999999998</v>
      </c>
    </row>
    <row r="83" spans="1:29" ht="101.25" hidden="1" x14ac:dyDescent="0.25">
      <c r="A83" s="24" t="s">
        <v>2512</v>
      </c>
      <c r="B83" s="24" t="s">
        <v>2513</v>
      </c>
      <c r="C83" s="25">
        <v>44252</v>
      </c>
      <c r="D83" s="25">
        <v>44197</v>
      </c>
      <c r="E83" s="25">
        <v>45260</v>
      </c>
      <c r="F83" s="24">
        <v>34</v>
      </c>
      <c r="G83" s="24" t="s">
        <v>1899</v>
      </c>
      <c r="H83" s="24" t="s">
        <v>50</v>
      </c>
      <c r="I83" s="24" t="s">
        <v>1606</v>
      </c>
      <c r="J83" s="22">
        <v>779219.02</v>
      </c>
      <c r="K83" s="22">
        <v>81617.77</v>
      </c>
      <c r="L83" s="26">
        <v>490907.98</v>
      </c>
      <c r="M83" s="26">
        <v>57504.12</v>
      </c>
      <c r="N83" s="26"/>
      <c r="O83" s="26"/>
      <c r="P83" s="26"/>
      <c r="Q83" s="26"/>
      <c r="R83" s="26"/>
      <c r="S83" s="26"/>
      <c r="T83" s="26"/>
      <c r="U83" s="26"/>
      <c r="V83" s="26"/>
      <c r="W83" s="26"/>
      <c r="X83" s="26"/>
      <c r="Y83" s="26"/>
      <c r="Z83" s="26"/>
      <c r="AA83" s="26"/>
      <c r="AB83" s="26">
        <v>288311.03999999998</v>
      </c>
      <c r="AC83" s="27">
        <v>24113.65</v>
      </c>
    </row>
    <row r="84" spans="1:29" ht="180" hidden="1" x14ac:dyDescent="0.25">
      <c r="A84" s="24" t="s">
        <v>2514</v>
      </c>
      <c r="B84" s="24" t="s">
        <v>2515</v>
      </c>
      <c r="C84" s="25">
        <v>44347</v>
      </c>
      <c r="D84" s="25">
        <v>44348</v>
      </c>
      <c r="E84" s="25">
        <v>45260</v>
      </c>
      <c r="F84" s="24">
        <v>30</v>
      </c>
      <c r="G84" s="24" t="s">
        <v>2516</v>
      </c>
      <c r="H84" s="24" t="s">
        <v>50</v>
      </c>
      <c r="I84" s="24" t="s">
        <v>1599</v>
      </c>
      <c r="J84" s="22">
        <v>540540</v>
      </c>
      <c r="K84" s="22">
        <v>149999.85</v>
      </c>
      <c r="L84" s="26">
        <v>444810.36</v>
      </c>
      <c r="M84" s="26">
        <v>133443.10999999999</v>
      </c>
      <c r="N84" s="26"/>
      <c r="O84" s="26"/>
      <c r="P84" s="26"/>
      <c r="Q84" s="26"/>
      <c r="R84" s="26"/>
      <c r="S84" s="26"/>
      <c r="T84" s="26">
        <v>55189.13</v>
      </c>
      <c r="U84" s="26">
        <v>16556.740000000002</v>
      </c>
      <c r="V84" s="26"/>
      <c r="W84" s="26"/>
      <c r="X84" s="26"/>
      <c r="Y84" s="26"/>
      <c r="Z84" s="26">
        <v>24324.01</v>
      </c>
      <c r="AA84" s="26"/>
      <c r="AB84" s="26">
        <v>16216.5</v>
      </c>
      <c r="AC84" s="27"/>
    </row>
    <row r="85" spans="1:29" ht="123.75" hidden="1" x14ac:dyDescent="0.25">
      <c r="A85" s="24" t="s">
        <v>2251</v>
      </c>
      <c r="B85" s="24" t="s">
        <v>2252</v>
      </c>
      <c r="C85" s="25">
        <v>44216</v>
      </c>
      <c r="D85" s="25">
        <v>44197</v>
      </c>
      <c r="E85" s="25">
        <v>45107</v>
      </c>
      <c r="F85" s="24">
        <v>30</v>
      </c>
      <c r="G85" s="24" t="s">
        <v>2253</v>
      </c>
      <c r="H85" s="24" t="s">
        <v>50</v>
      </c>
      <c r="I85" s="24" t="s">
        <v>2254</v>
      </c>
      <c r="J85" s="22">
        <v>621003.94999999995</v>
      </c>
      <c r="K85" s="22">
        <v>186737.81</v>
      </c>
      <c r="L85" s="26">
        <v>465752.95</v>
      </c>
      <c r="M85" s="26">
        <v>143634.46</v>
      </c>
      <c r="N85" s="26"/>
      <c r="O85" s="26"/>
      <c r="P85" s="26"/>
      <c r="Q85" s="26"/>
      <c r="R85" s="26"/>
      <c r="S85" s="26"/>
      <c r="T85" s="26"/>
      <c r="U85" s="26"/>
      <c r="V85" s="26"/>
      <c r="W85" s="26"/>
      <c r="X85" s="26"/>
      <c r="Y85" s="26"/>
      <c r="Z85" s="26"/>
      <c r="AA85" s="26"/>
      <c r="AB85" s="26">
        <v>155251</v>
      </c>
      <c r="AC85" s="27">
        <v>43103.35</v>
      </c>
    </row>
    <row r="86" spans="1:29" ht="225" hidden="1" x14ac:dyDescent="0.25">
      <c r="A86" s="24" t="s">
        <v>2517</v>
      </c>
      <c r="B86" s="24" t="s">
        <v>2518</v>
      </c>
      <c r="C86" s="25">
        <v>44342</v>
      </c>
      <c r="D86" s="25">
        <v>44317</v>
      </c>
      <c r="E86" s="25">
        <v>45229</v>
      </c>
      <c r="F86" s="24">
        <v>30</v>
      </c>
      <c r="G86" s="24" t="s">
        <v>2253</v>
      </c>
      <c r="H86" s="24" t="s">
        <v>50</v>
      </c>
      <c r="I86" s="24" t="s">
        <v>2254</v>
      </c>
      <c r="J86" s="22">
        <v>621590.98</v>
      </c>
      <c r="K86" s="22">
        <v>94230.57</v>
      </c>
      <c r="L86" s="26">
        <v>466131.07</v>
      </c>
      <c r="M86" s="26">
        <v>72241.990000000005</v>
      </c>
      <c r="N86" s="26"/>
      <c r="O86" s="26"/>
      <c r="P86" s="26"/>
      <c r="Q86" s="26"/>
      <c r="R86" s="26"/>
      <c r="S86" s="26"/>
      <c r="T86" s="26"/>
      <c r="U86" s="26"/>
      <c r="V86" s="26"/>
      <c r="W86" s="26"/>
      <c r="X86" s="26"/>
      <c r="Y86" s="26"/>
      <c r="Z86" s="26"/>
      <c r="AA86" s="26"/>
      <c r="AB86" s="26">
        <v>155459.91</v>
      </c>
      <c r="AC86" s="27">
        <v>21988.58</v>
      </c>
    </row>
    <row r="87" spans="1:29" ht="135" hidden="1" x14ac:dyDescent="0.25">
      <c r="A87" s="24" t="s">
        <v>2519</v>
      </c>
      <c r="B87" s="24" t="s">
        <v>2520</v>
      </c>
      <c r="C87" s="25">
        <v>44336</v>
      </c>
      <c r="D87" s="25">
        <v>44348</v>
      </c>
      <c r="E87" s="25">
        <v>45260</v>
      </c>
      <c r="F87" s="24">
        <v>30</v>
      </c>
      <c r="G87" s="24" t="s">
        <v>1894</v>
      </c>
      <c r="H87" s="24" t="s">
        <v>50</v>
      </c>
      <c r="I87" s="24" t="s">
        <v>1601</v>
      </c>
      <c r="J87" s="22">
        <v>498653.74</v>
      </c>
      <c r="K87" s="22">
        <v>92278.45</v>
      </c>
      <c r="L87" s="26">
        <v>410342.16</v>
      </c>
      <c r="M87" s="26">
        <v>79951.679999999993</v>
      </c>
      <c r="N87" s="26"/>
      <c r="O87" s="26"/>
      <c r="P87" s="26"/>
      <c r="Q87" s="26"/>
      <c r="R87" s="26"/>
      <c r="S87" s="26"/>
      <c r="T87" s="26">
        <v>50912.54</v>
      </c>
      <c r="U87" s="26">
        <v>9919.8799999999992</v>
      </c>
      <c r="V87" s="26"/>
      <c r="W87" s="26"/>
      <c r="X87" s="26"/>
      <c r="Y87" s="26"/>
      <c r="Z87" s="26">
        <v>37399.040000000001</v>
      </c>
      <c r="AA87" s="26">
        <v>2406.89</v>
      </c>
      <c r="AB87" s="26"/>
      <c r="AC87" s="27"/>
    </row>
    <row r="88" spans="1:29" ht="191.25" hidden="1" x14ac:dyDescent="0.25">
      <c r="A88" s="24" t="s">
        <v>2521</v>
      </c>
      <c r="B88" s="24" t="s">
        <v>2522</v>
      </c>
      <c r="C88" s="25">
        <v>44281</v>
      </c>
      <c r="D88" s="25">
        <v>44287</v>
      </c>
      <c r="E88" s="25">
        <v>45199</v>
      </c>
      <c r="F88" s="24">
        <v>30</v>
      </c>
      <c r="G88" s="24" t="s">
        <v>2523</v>
      </c>
      <c r="H88" s="24" t="s">
        <v>50</v>
      </c>
      <c r="I88" s="24" t="s">
        <v>2524</v>
      </c>
      <c r="J88" s="22">
        <v>624338.85</v>
      </c>
      <c r="K88" s="22">
        <v>146968.16</v>
      </c>
      <c r="L88" s="26">
        <v>468254.13</v>
      </c>
      <c r="M88" s="26">
        <v>135217.37</v>
      </c>
      <c r="N88" s="26"/>
      <c r="O88" s="26"/>
      <c r="P88" s="26"/>
      <c r="Q88" s="26"/>
      <c r="R88" s="26"/>
      <c r="S88" s="26"/>
      <c r="T88" s="26"/>
      <c r="U88" s="26"/>
      <c r="V88" s="26"/>
      <c r="W88" s="26"/>
      <c r="X88" s="26"/>
      <c r="Y88" s="26"/>
      <c r="Z88" s="26"/>
      <c r="AA88" s="26"/>
      <c r="AB88" s="26">
        <v>156084.72</v>
      </c>
      <c r="AC88" s="27">
        <v>11750.79</v>
      </c>
    </row>
    <row r="89" spans="1:29" ht="90" hidden="1" x14ac:dyDescent="0.25">
      <c r="A89" s="24" t="s">
        <v>2525</v>
      </c>
      <c r="B89" s="24" t="s">
        <v>2526</v>
      </c>
      <c r="C89" s="25">
        <v>44361</v>
      </c>
      <c r="D89" s="25">
        <v>44378</v>
      </c>
      <c r="E89" s="25">
        <v>45260</v>
      </c>
      <c r="F89" s="24">
        <v>29</v>
      </c>
      <c r="G89" s="24" t="s">
        <v>2527</v>
      </c>
      <c r="H89" s="24" t="s">
        <v>50</v>
      </c>
      <c r="I89" s="24" t="s">
        <v>1602</v>
      </c>
      <c r="J89" s="22">
        <v>540540</v>
      </c>
      <c r="K89" s="22">
        <v>27000</v>
      </c>
      <c r="L89" s="26">
        <v>444810.36</v>
      </c>
      <c r="M89" s="26">
        <v>24019.78</v>
      </c>
      <c r="N89" s="26"/>
      <c r="O89" s="26"/>
      <c r="P89" s="26"/>
      <c r="Q89" s="26"/>
      <c r="R89" s="26"/>
      <c r="S89" s="26"/>
      <c r="T89" s="26">
        <v>55189.13</v>
      </c>
      <c r="U89" s="26">
        <v>2980.22</v>
      </c>
      <c r="V89" s="26"/>
      <c r="W89" s="26"/>
      <c r="X89" s="26"/>
      <c r="Y89" s="26"/>
      <c r="Z89" s="26"/>
      <c r="AA89" s="26"/>
      <c r="AB89" s="26">
        <v>40540.51</v>
      </c>
      <c r="AC89" s="27"/>
    </row>
    <row r="90" spans="1:29" ht="168.75" hidden="1" x14ac:dyDescent="0.25">
      <c r="A90" s="24" t="s">
        <v>2528</v>
      </c>
      <c r="B90" s="24" t="s">
        <v>2529</v>
      </c>
      <c r="C90" s="25">
        <v>44378</v>
      </c>
      <c r="D90" s="25">
        <v>44317</v>
      </c>
      <c r="E90" s="25">
        <v>45046</v>
      </c>
      <c r="F90" s="24">
        <v>23</v>
      </c>
      <c r="G90" s="24" t="s">
        <v>2530</v>
      </c>
      <c r="H90" s="24" t="s">
        <v>50</v>
      </c>
      <c r="I90" s="24" t="s">
        <v>2531</v>
      </c>
      <c r="J90" s="22">
        <v>437800.14</v>
      </c>
      <c r="K90" s="22">
        <v>73515.45</v>
      </c>
      <c r="L90" s="26">
        <v>319418.98</v>
      </c>
      <c r="M90" s="26">
        <v>62556.97</v>
      </c>
      <c r="N90" s="26"/>
      <c r="O90" s="26"/>
      <c r="P90" s="26"/>
      <c r="Q90" s="26"/>
      <c r="R90" s="26"/>
      <c r="S90" s="26"/>
      <c r="T90" s="26"/>
      <c r="U90" s="26"/>
      <c r="V90" s="26"/>
      <c r="W90" s="26"/>
      <c r="X90" s="26"/>
      <c r="Y90" s="26"/>
      <c r="Z90" s="26"/>
      <c r="AA90" s="26"/>
      <c r="AB90" s="26">
        <v>118381.16</v>
      </c>
      <c r="AC90" s="27">
        <v>10958.48</v>
      </c>
    </row>
    <row r="91" spans="1:29" ht="90" hidden="1" x14ac:dyDescent="0.25">
      <c r="A91" s="24" t="s">
        <v>2532</v>
      </c>
      <c r="B91" s="24" t="s">
        <v>2533</v>
      </c>
      <c r="C91" s="25">
        <v>44271</v>
      </c>
      <c r="D91" s="25">
        <v>44228</v>
      </c>
      <c r="E91" s="25">
        <v>45260</v>
      </c>
      <c r="F91" s="24">
        <v>33</v>
      </c>
      <c r="G91" s="24" t="s">
        <v>2534</v>
      </c>
      <c r="H91" s="24" t="s">
        <v>50</v>
      </c>
      <c r="I91" s="24" t="s">
        <v>1599</v>
      </c>
      <c r="J91" s="22">
        <v>540540.54</v>
      </c>
      <c r="K91" s="22">
        <v>120872.48</v>
      </c>
      <c r="L91" s="26">
        <v>444810.81</v>
      </c>
      <c r="M91" s="26">
        <v>104419.9</v>
      </c>
      <c r="N91" s="26"/>
      <c r="O91" s="26"/>
      <c r="P91" s="26"/>
      <c r="Q91" s="26"/>
      <c r="R91" s="26"/>
      <c r="S91" s="26"/>
      <c r="T91" s="26">
        <v>55189.18</v>
      </c>
      <c r="U91" s="26">
        <v>12955.73</v>
      </c>
      <c r="V91" s="26"/>
      <c r="W91" s="26"/>
      <c r="X91" s="26"/>
      <c r="Y91" s="26"/>
      <c r="Z91" s="26">
        <v>7837.72</v>
      </c>
      <c r="AA91" s="26">
        <v>676.06</v>
      </c>
      <c r="AB91" s="26">
        <v>32702.83</v>
      </c>
      <c r="AC91" s="27">
        <v>2820.79</v>
      </c>
    </row>
    <row r="92" spans="1:29" ht="146.25" hidden="1" x14ac:dyDescent="0.25">
      <c r="A92" s="24" t="s">
        <v>2535</v>
      </c>
      <c r="B92" s="24" t="s">
        <v>2536</v>
      </c>
      <c r="C92" s="25">
        <v>44376</v>
      </c>
      <c r="D92" s="25">
        <v>44317</v>
      </c>
      <c r="E92" s="25">
        <v>45260</v>
      </c>
      <c r="F92" s="24">
        <v>30</v>
      </c>
      <c r="G92" s="24" t="s">
        <v>2537</v>
      </c>
      <c r="H92" s="24" t="s">
        <v>50</v>
      </c>
      <c r="I92" s="24" t="s">
        <v>1603</v>
      </c>
      <c r="J92" s="22">
        <v>540540.54</v>
      </c>
      <c r="K92" s="22">
        <v>79316.479999999996</v>
      </c>
      <c r="L92" s="26">
        <v>444810.81</v>
      </c>
      <c r="M92" s="26">
        <v>68666.86</v>
      </c>
      <c r="N92" s="26"/>
      <c r="O92" s="26"/>
      <c r="P92" s="26"/>
      <c r="Q92" s="26"/>
      <c r="R92" s="26"/>
      <c r="S92" s="26"/>
      <c r="T92" s="26">
        <v>55189.18</v>
      </c>
      <c r="U92" s="26">
        <v>8519.73</v>
      </c>
      <c r="V92" s="26"/>
      <c r="W92" s="26"/>
      <c r="X92" s="26"/>
      <c r="Y92" s="26"/>
      <c r="Z92" s="26">
        <v>6756.84</v>
      </c>
      <c r="AA92" s="26">
        <v>354.98</v>
      </c>
      <c r="AB92" s="26">
        <v>33783.71</v>
      </c>
      <c r="AC92" s="27">
        <v>1774.91</v>
      </c>
    </row>
    <row r="93" spans="1:29" ht="101.25" hidden="1" x14ac:dyDescent="0.25">
      <c r="A93" s="24" t="s">
        <v>2255</v>
      </c>
      <c r="B93" s="24" t="s">
        <v>2256</v>
      </c>
      <c r="C93" s="25">
        <v>44216</v>
      </c>
      <c r="D93" s="25">
        <v>44197</v>
      </c>
      <c r="E93" s="25">
        <v>45260</v>
      </c>
      <c r="F93" s="24">
        <v>35</v>
      </c>
      <c r="G93" s="24" t="s">
        <v>1896</v>
      </c>
      <c r="H93" s="24" t="s">
        <v>50</v>
      </c>
      <c r="I93" s="24" t="s">
        <v>1603</v>
      </c>
      <c r="J93" s="22">
        <v>540540.54</v>
      </c>
      <c r="K93" s="22">
        <v>199716.83</v>
      </c>
      <c r="L93" s="26">
        <v>444810.81</v>
      </c>
      <c r="M93" s="26">
        <v>169432.51</v>
      </c>
      <c r="N93" s="26"/>
      <c r="O93" s="26"/>
      <c r="P93" s="26"/>
      <c r="Q93" s="26"/>
      <c r="R93" s="26"/>
      <c r="S93" s="26"/>
      <c r="T93" s="26">
        <v>55189.18</v>
      </c>
      <c r="U93" s="26">
        <v>21022.080000000002</v>
      </c>
      <c r="V93" s="26"/>
      <c r="W93" s="26"/>
      <c r="X93" s="26"/>
      <c r="Y93" s="26"/>
      <c r="Z93" s="26">
        <v>9459.48</v>
      </c>
      <c r="AA93" s="26">
        <v>2161.19</v>
      </c>
      <c r="AB93" s="26">
        <v>31081.07</v>
      </c>
      <c r="AC93" s="27">
        <v>7101.05</v>
      </c>
    </row>
    <row r="94" spans="1:29" ht="168.75" hidden="1" x14ac:dyDescent="0.25">
      <c r="A94" s="24" t="s">
        <v>2538</v>
      </c>
      <c r="B94" s="24" t="s">
        <v>2539</v>
      </c>
      <c r="C94" s="25">
        <v>44244</v>
      </c>
      <c r="D94" s="25">
        <v>44256</v>
      </c>
      <c r="E94" s="25">
        <v>45260</v>
      </c>
      <c r="F94" s="24">
        <v>33</v>
      </c>
      <c r="G94" s="24" t="s">
        <v>2540</v>
      </c>
      <c r="H94" s="24" t="s">
        <v>50</v>
      </c>
      <c r="I94" s="24" t="s">
        <v>1603</v>
      </c>
      <c r="J94" s="22">
        <v>540540.54</v>
      </c>
      <c r="K94" s="22">
        <v>191773.28</v>
      </c>
      <c r="L94" s="26">
        <v>444810.81</v>
      </c>
      <c r="M94" s="26">
        <v>164456.01999999999</v>
      </c>
      <c r="N94" s="26"/>
      <c r="O94" s="26"/>
      <c r="P94" s="26"/>
      <c r="Q94" s="26"/>
      <c r="R94" s="26"/>
      <c r="S94" s="26"/>
      <c r="T94" s="26">
        <v>55189.18</v>
      </c>
      <c r="U94" s="26">
        <v>20404.62</v>
      </c>
      <c r="V94" s="26"/>
      <c r="W94" s="26"/>
      <c r="X94" s="26"/>
      <c r="Y94" s="26"/>
      <c r="Z94" s="26">
        <v>6882.52</v>
      </c>
      <c r="AA94" s="26">
        <v>1170.54</v>
      </c>
      <c r="AB94" s="26">
        <v>33658.03</v>
      </c>
      <c r="AC94" s="27">
        <v>5742.1</v>
      </c>
    </row>
    <row r="95" spans="1:29" ht="90" hidden="1" x14ac:dyDescent="0.25">
      <c r="A95" s="24" t="s">
        <v>2541</v>
      </c>
      <c r="B95" s="24" t="s">
        <v>2542</v>
      </c>
      <c r="C95" s="25">
        <v>44244</v>
      </c>
      <c r="D95" s="25">
        <v>44256</v>
      </c>
      <c r="E95" s="25">
        <v>45260</v>
      </c>
      <c r="F95" s="24">
        <v>33</v>
      </c>
      <c r="G95" s="24" t="s">
        <v>2543</v>
      </c>
      <c r="H95" s="24" t="s">
        <v>50</v>
      </c>
      <c r="I95" s="24" t="s">
        <v>1603</v>
      </c>
      <c r="J95" s="22">
        <v>540540.54</v>
      </c>
      <c r="K95" s="22">
        <v>91022.32</v>
      </c>
      <c r="L95" s="26">
        <v>444810.81</v>
      </c>
      <c r="M95" s="26">
        <v>78985.09</v>
      </c>
      <c r="N95" s="26"/>
      <c r="O95" s="26"/>
      <c r="P95" s="26"/>
      <c r="Q95" s="26"/>
      <c r="R95" s="26"/>
      <c r="S95" s="26"/>
      <c r="T95" s="26">
        <v>55189.18</v>
      </c>
      <c r="U95" s="26">
        <v>9799.9500000000007</v>
      </c>
      <c r="V95" s="26"/>
      <c r="W95" s="26"/>
      <c r="X95" s="26"/>
      <c r="Y95" s="26"/>
      <c r="Z95" s="26">
        <v>8108.12</v>
      </c>
      <c r="AA95" s="26">
        <v>447.46</v>
      </c>
      <c r="AB95" s="26">
        <v>32432.43</v>
      </c>
      <c r="AC95" s="27">
        <v>1789.82</v>
      </c>
    </row>
    <row r="96" spans="1:29" ht="202.5" hidden="1" x14ac:dyDescent="0.25">
      <c r="A96" s="24" t="s">
        <v>2257</v>
      </c>
      <c r="B96" s="24" t="s">
        <v>2258</v>
      </c>
      <c r="C96" s="25">
        <v>44214</v>
      </c>
      <c r="D96" s="25">
        <v>44197</v>
      </c>
      <c r="E96" s="25">
        <v>45107</v>
      </c>
      <c r="F96" s="24">
        <v>30</v>
      </c>
      <c r="G96" s="24" t="s">
        <v>2259</v>
      </c>
      <c r="H96" s="24" t="s">
        <v>50</v>
      </c>
      <c r="I96" s="24" t="s">
        <v>2260</v>
      </c>
      <c r="J96" s="22">
        <v>666625.37</v>
      </c>
      <c r="K96" s="22">
        <v>266923.42</v>
      </c>
      <c r="L96" s="26">
        <v>476570.47</v>
      </c>
      <c r="M96" s="26">
        <v>211768.88</v>
      </c>
      <c r="N96" s="26"/>
      <c r="O96" s="26"/>
      <c r="P96" s="26"/>
      <c r="Q96" s="26"/>
      <c r="R96" s="26"/>
      <c r="S96" s="26"/>
      <c r="T96" s="26"/>
      <c r="U96" s="26"/>
      <c r="V96" s="26"/>
      <c r="W96" s="26"/>
      <c r="X96" s="26"/>
      <c r="Y96" s="26"/>
      <c r="Z96" s="26"/>
      <c r="AA96" s="26"/>
      <c r="AB96" s="26">
        <v>190054.9</v>
      </c>
      <c r="AC96" s="27">
        <v>55154.54</v>
      </c>
    </row>
    <row r="97" spans="1:29" ht="112.5" hidden="1" x14ac:dyDescent="0.25">
      <c r="A97" s="24" t="s">
        <v>2261</v>
      </c>
      <c r="B97" s="24" t="s">
        <v>2262</v>
      </c>
      <c r="C97" s="25">
        <v>44216</v>
      </c>
      <c r="D97" s="25">
        <v>44197</v>
      </c>
      <c r="E97" s="25">
        <v>45107</v>
      </c>
      <c r="F97" s="24">
        <v>30</v>
      </c>
      <c r="G97" s="24" t="s">
        <v>2263</v>
      </c>
      <c r="H97" s="24" t="s">
        <v>50</v>
      </c>
      <c r="I97" s="24" t="s">
        <v>2219</v>
      </c>
      <c r="J97" s="22">
        <v>537004.6</v>
      </c>
      <c r="K97" s="22">
        <v>282963.96000000002</v>
      </c>
      <c r="L97" s="26">
        <v>441901.08</v>
      </c>
      <c r="M97" s="26">
        <v>242372.08</v>
      </c>
      <c r="N97" s="26"/>
      <c r="O97" s="26"/>
      <c r="P97" s="26"/>
      <c r="Q97" s="26"/>
      <c r="R97" s="26"/>
      <c r="S97" s="26"/>
      <c r="T97" s="26">
        <v>54828.160000000003</v>
      </c>
      <c r="U97" s="26">
        <v>30071.95</v>
      </c>
      <c r="V97" s="26"/>
      <c r="W97" s="26"/>
      <c r="X97" s="26"/>
      <c r="Y97" s="26"/>
      <c r="Z97" s="26">
        <v>24165.21</v>
      </c>
      <c r="AA97" s="26">
        <v>6311.96</v>
      </c>
      <c r="AB97" s="26">
        <v>16110.15</v>
      </c>
      <c r="AC97" s="27">
        <v>4207.97</v>
      </c>
    </row>
    <row r="98" spans="1:29" ht="101.25" hidden="1" x14ac:dyDescent="0.25">
      <c r="A98" s="24" t="s">
        <v>2544</v>
      </c>
      <c r="B98" s="24" t="s">
        <v>2545</v>
      </c>
      <c r="C98" s="25">
        <v>44246</v>
      </c>
      <c r="D98" s="25">
        <v>44287</v>
      </c>
      <c r="E98" s="25">
        <v>45199</v>
      </c>
      <c r="F98" s="24">
        <v>30</v>
      </c>
      <c r="G98" s="24" t="s">
        <v>2546</v>
      </c>
      <c r="H98" s="24" t="s">
        <v>50</v>
      </c>
      <c r="I98" s="24" t="s">
        <v>2219</v>
      </c>
      <c r="J98" s="22">
        <v>539594.38</v>
      </c>
      <c r="K98" s="22">
        <v>154632.5</v>
      </c>
      <c r="L98" s="26">
        <v>444032.21</v>
      </c>
      <c r="M98" s="26">
        <v>133353.96</v>
      </c>
      <c r="N98" s="26"/>
      <c r="O98" s="26"/>
      <c r="P98" s="26"/>
      <c r="Q98" s="26"/>
      <c r="R98" s="26"/>
      <c r="S98" s="26"/>
      <c r="T98" s="26">
        <v>55092.58</v>
      </c>
      <c r="U98" s="26">
        <v>16545.689999999999</v>
      </c>
      <c r="V98" s="26"/>
      <c r="W98" s="26"/>
      <c r="X98" s="26"/>
      <c r="Y98" s="26"/>
      <c r="Z98" s="26">
        <v>23205.27</v>
      </c>
      <c r="AA98" s="26">
        <v>2713.5</v>
      </c>
      <c r="AB98" s="26">
        <v>17264.32</v>
      </c>
      <c r="AC98" s="27">
        <v>2019.35</v>
      </c>
    </row>
    <row r="99" spans="1:29" ht="101.25" hidden="1" x14ac:dyDescent="0.25">
      <c r="A99" s="24" t="s">
        <v>2547</v>
      </c>
      <c r="B99" s="24" t="s">
        <v>2548</v>
      </c>
      <c r="C99" s="25">
        <v>44259</v>
      </c>
      <c r="D99" s="25">
        <v>44317</v>
      </c>
      <c r="E99" s="25">
        <v>45230</v>
      </c>
      <c r="F99" s="24">
        <v>30</v>
      </c>
      <c r="G99" s="24" t="s">
        <v>2549</v>
      </c>
      <c r="H99" s="24" t="s">
        <v>50</v>
      </c>
      <c r="I99" s="24" t="s">
        <v>1607</v>
      </c>
      <c r="J99" s="22">
        <v>482146</v>
      </c>
      <c r="K99" s="22">
        <v>148595.72</v>
      </c>
      <c r="L99" s="26">
        <v>342676.1</v>
      </c>
      <c r="M99" s="26">
        <v>120672.9</v>
      </c>
      <c r="N99" s="26"/>
      <c r="O99" s="26"/>
      <c r="P99" s="26"/>
      <c r="Q99" s="26"/>
      <c r="R99" s="26"/>
      <c r="S99" s="26"/>
      <c r="T99" s="26"/>
      <c r="U99" s="26"/>
      <c r="V99" s="26"/>
      <c r="W99" s="26"/>
      <c r="X99" s="26"/>
      <c r="Y99" s="26"/>
      <c r="Z99" s="26"/>
      <c r="AA99" s="26"/>
      <c r="AB99" s="26">
        <v>139469.9</v>
      </c>
      <c r="AC99" s="27">
        <v>27922.82</v>
      </c>
    </row>
    <row r="100" spans="1:29" ht="90" hidden="1" x14ac:dyDescent="0.25">
      <c r="A100" s="24" t="s">
        <v>2550</v>
      </c>
      <c r="B100" s="24" t="s">
        <v>2551</v>
      </c>
      <c r="C100" s="25">
        <v>44386</v>
      </c>
      <c r="D100" s="25">
        <v>44197</v>
      </c>
      <c r="E100" s="25">
        <v>45107</v>
      </c>
      <c r="F100" s="24">
        <v>24</v>
      </c>
      <c r="G100" s="24" t="s">
        <v>1903</v>
      </c>
      <c r="H100" s="24" t="s">
        <v>50</v>
      </c>
      <c r="I100" s="24" t="s">
        <v>1612</v>
      </c>
      <c r="J100" s="22">
        <v>819732.43</v>
      </c>
      <c r="K100" s="22">
        <v>127263.1</v>
      </c>
      <c r="L100" s="26">
        <v>456454.2</v>
      </c>
      <c r="M100" s="26">
        <v>94563.14</v>
      </c>
      <c r="N100" s="26"/>
      <c r="O100" s="26"/>
      <c r="P100" s="26"/>
      <c r="Q100" s="26"/>
      <c r="R100" s="26"/>
      <c r="S100" s="26"/>
      <c r="T100" s="26"/>
      <c r="U100" s="26"/>
      <c r="V100" s="26"/>
      <c r="W100" s="26"/>
      <c r="X100" s="26"/>
      <c r="Y100" s="26"/>
      <c r="Z100" s="26"/>
      <c r="AA100" s="26"/>
      <c r="AB100" s="26">
        <v>363278.23</v>
      </c>
      <c r="AC100" s="27">
        <v>32699.96</v>
      </c>
    </row>
    <row r="101" spans="1:29" ht="123.75" hidden="1" x14ac:dyDescent="0.25">
      <c r="A101" s="24" t="s">
        <v>2552</v>
      </c>
      <c r="B101" s="24" t="s">
        <v>2553</v>
      </c>
      <c r="C101" s="25">
        <v>44273</v>
      </c>
      <c r="D101" s="25">
        <v>44287</v>
      </c>
      <c r="E101" s="25">
        <v>45260</v>
      </c>
      <c r="F101" s="24">
        <v>32</v>
      </c>
      <c r="G101" s="24" t="s">
        <v>2554</v>
      </c>
      <c r="H101" s="24" t="s">
        <v>50</v>
      </c>
      <c r="I101" s="24" t="s">
        <v>1602</v>
      </c>
      <c r="J101" s="22">
        <v>540500</v>
      </c>
      <c r="K101" s="22">
        <v>166209.32</v>
      </c>
      <c r="L101" s="26">
        <v>444777.44</v>
      </c>
      <c r="M101" s="26">
        <v>143621.72</v>
      </c>
      <c r="N101" s="26"/>
      <c r="O101" s="26"/>
      <c r="P101" s="26"/>
      <c r="Q101" s="26"/>
      <c r="R101" s="26"/>
      <c r="S101" s="26"/>
      <c r="T101" s="26">
        <v>55185.06</v>
      </c>
      <c r="U101" s="26">
        <v>17819.63</v>
      </c>
      <c r="V101" s="26"/>
      <c r="W101" s="26"/>
      <c r="X101" s="26"/>
      <c r="Y101" s="26"/>
      <c r="Z101" s="26"/>
      <c r="AA101" s="26"/>
      <c r="AB101" s="26">
        <v>40537.5</v>
      </c>
      <c r="AC101" s="27">
        <v>4767.97</v>
      </c>
    </row>
    <row r="102" spans="1:29" ht="146.25" hidden="1" x14ac:dyDescent="0.25">
      <c r="A102" s="24" t="s">
        <v>2555</v>
      </c>
      <c r="B102" s="24" t="s">
        <v>2556</v>
      </c>
      <c r="C102" s="25">
        <v>44230</v>
      </c>
      <c r="D102" s="25">
        <v>44197</v>
      </c>
      <c r="E102" s="25">
        <v>45260</v>
      </c>
      <c r="F102" s="24">
        <v>35</v>
      </c>
      <c r="G102" s="24" t="s">
        <v>2557</v>
      </c>
      <c r="H102" s="24" t="s">
        <v>50</v>
      </c>
      <c r="I102" s="24" t="s">
        <v>1601</v>
      </c>
      <c r="J102" s="22">
        <v>704158.17</v>
      </c>
      <c r="K102" s="22">
        <v>196171.16</v>
      </c>
      <c r="L102" s="26">
        <v>499979.58</v>
      </c>
      <c r="M102" s="26">
        <v>170563.77</v>
      </c>
      <c r="N102" s="26"/>
      <c r="O102" s="26"/>
      <c r="P102" s="26"/>
      <c r="Q102" s="26"/>
      <c r="R102" s="26"/>
      <c r="S102" s="26"/>
      <c r="T102" s="26"/>
      <c r="U102" s="26"/>
      <c r="V102" s="26"/>
      <c r="W102" s="26"/>
      <c r="X102" s="26"/>
      <c r="Y102" s="26"/>
      <c r="Z102" s="26"/>
      <c r="AA102" s="26"/>
      <c r="AB102" s="26">
        <v>204178.59</v>
      </c>
      <c r="AC102" s="27">
        <v>25607.39</v>
      </c>
    </row>
    <row r="103" spans="1:29" ht="101.25" hidden="1" x14ac:dyDescent="0.25">
      <c r="A103" s="24" t="s">
        <v>2558</v>
      </c>
      <c r="B103" s="24" t="s">
        <v>2559</v>
      </c>
      <c r="C103" s="25">
        <v>44301</v>
      </c>
      <c r="D103" s="25">
        <v>44378</v>
      </c>
      <c r="E103" s="25">
        <v>45199</v>
      </c>
      <c r="F103" s="24">
        <v>27</v>
      </c>
      <c r="G103" s="24" t="s">
        <v>2560</v>
      </c>
      <c r="H103" s="24" t="s">
        <v>50</v>
      </c>
      <c r="I103" s="24" t="s">
        <v>1602</v>
      </c>
      <c r="J103" s="22">
        <v>540540.54</v>
      </c>
      <c r="K103" s="22">
        <v>124885.6</v>
      </c>
      <c r="L103" s="26">
        <v>444810.8</v>
      </c>
      <c r="M103" s="26">
        <v>109263.19</v>
      </c>
      <c r="N103" s="26"/>
      <c r="O103" s="26"/>
      <c r="P103" s="26"/>
      <c r="Q103" s="26"/>
      <c r="R103" s="26"/>
      <c r="S103" s="26"/>
      <c r="T103" s="26">
        <v>55189.18</v>
      </c>
      <c r="U103" s="26">
        <v>13556.66</v>
      </c>
      <c r="V103" s="26"/>
      <c r="W103" s="26"/>
      <c r="X103" s="26"/>
      <c r="Y103" s="26"/>
      <c r="Z103" s="26">
        <v>7754.13</v>
      </c>
      <c r="AA103" s="26">
        <v>393.87</v>
      </c>
      <c r="AB103" s="26">
        <v>32786.43</v>
      </c>
      <c r="AC103" s="27">
        <v>1671.88</v>
      </c>
    </row>
    <row r="104" spans="1:29" ht="292.5" hidden="1" x14ac:dyDescent="0.25">
      <c r="A104" s="24" t="s">
        <v>2561</v>
      </c>
      <c r="B104" s="24" t="s">
        <v>2562</v>
      </c>
      <c r="C104" s="25">
        <v>44244</v>
      </c>
      <c r="D104" s="25">
        <v>44197</v>
      </c>
      <c r="E104" s="25">
        <v>45260</v>
      </c>
      <c r="F104" s="24">
        <v>34</v>
      </c>
      <c r="G104" s="24" t="s">
        <v>2563</v>
      </c>
      <c r="H104" s="24" t="s">
        <v>50</v>
      </c>
      <c r="I104" s="24" t="s">
        <v>2564</v>
      </c>
      <c r="J104" s="22">
        <v>423600.35</v>
      </c>
      <c r="K104" s="22">
        <v>55524.17</v>
      </c>
      <c r="L104" s="26">
        <v>302111.77</v>
      </c>
      <c r="M104" s="26">
        <v>39599.839999999997</v>
      </c>
      <c r="N104" s="26"/>
      <c r="O104" s="26"/>
      <c r="P104" s="26"/>
      <c r="Q104" s="26"/>
      <c r="R104" s="26"/>
      <c r="S104" s="26"/>
      <c r="T104" s="26"/>
      <c r="U104" s="26"/>
      <c r="V104" s="26"/>
      <c r="W104" s="26"/>
      <c r="X104" s="26"/>
      <c r="Y104" s="26"/>
      <c r="Z104" s="26"/>
      <c r="AA104" s="26"/>
      <c r="AB104" s="26">
        <v>121488.58</v>
      </c>
      <c r="AC104" s="27">
        <v>15924.33</v>
      </c>
    </row>
    <row r="105" spans="1:29" ht="112.5" hidden="1" x14ac:dyDescent="0.25">
      <c r="A105" s="24" t="s">
        <v>2565</v>
      </c>
      <c r="B105" s="24" t="s">
        <v>2566</v>
      </c>
      <c r="C105" s="25">
        <v>44270</v>
      </c>
      <c r="D105" s="25">
        <v>44348</v>
      </c>
      <c r="E105" s="25">
        <v>45077</v>
      </c>
      <c r="F105" s="24">
        <v>24</v>
      </c>
      <c r="G105" s="24" t="s">
        <v>2567</v>
      </c>
      <c r="H105" s="24" t="s">
        <v>50</v>
      </c>
      <c r="I105" s="24" t="s">
        <v>1619</v>
      </c>
      <c r="J105" s="22">
        <v>540033.43999999994</v>
      </c>
      <c r="K105" s="22">
        <v>127114.43</v>
      </c>
      <c r="L105" s="26">
        <v>444393.51</v>
      </c>
      <c r="M105" s="26">
        <v>110336.02</v>
      </c>
      <c r="N105" s="26"/>
      <c r="O105" s="26"/>
      <c r="P105" s="26"/>
      <c r="Q105" s="26"/>
      <c r="R105" s="26"/>
      <c r="S105" s="26"/>
      <c r="T105" s="26">
        <v>55137.41</v>
      </c>
      <c r="U105" s="26">
        <v>13689.76</v>
      </c>
      <c r="V105" s="26"/>
      <c r="W105" s="26"/>
      <c r="X105" s="26"/>
      <c r="Y105" s="26"/>
      <c r="Z105" s="26">
        <v>24301.69</v>
      </c>
      <c r="AA105" s="26">
        <v>1853.19</v>
      </c>
      <c r="AB105" s="26">
        <v>16200.83</v>
      </c>
      <c r="AC105" s="27">
        <v>1235.46</v>
      </c>
    </row>
    <row r="106" spans="1:29" ht="123.75" hidden="1" x14ac:dyDescent="0.25">
      <c r="A106" s="24" t="s">
        <v>2568</v>
      </c>
      <c r="B106" s="24" t="s">
        <v>2569</v>
      </c>
      <c r="C106" s="25">
        <v>44277</v>
      </c>
      <c r="D106" s="25">
        <v>44287</v>
      </c>
      <c r="E106" s="25">
        <v>45199</v>
      </c>
      <c r="F106" s="24">
        <v>30</v>
      </c>
      <c r="G106" s="24" t="s">
        <v>2570</v>
      </c>
      <c r="H106" s="24" t="s">
        <v>50</v>
      </c>
      <c r="I106" s="24" t="s">
        <v>1599</v>
      </c>
      <c r="J106" s="22">
        <v>536588.24</v>
      </c>
      <c r="K106" s="22">
        <v>112756.99</v>
      </c>
      <c r="L106" s="26">
        <v>441558.46</v>
      </c>
      <c r="M106" s="26">
        <v>96531.95</v>
      </c>
      <c r="N106" s="26"/>
      <c r="O106" s="26"/>
      <c r="P106" s="26"/>
      <c r="Q106" s="26"/>
      <c r="R106" s="26"/>
      <c r="S106" s="26"/>
      <c r="T106" s="26">
        <v>54785.65</v>
      </c>
      <c r="U106" s="26">
        <v>11977.03</v>
      </c>
      <c r="V106" s="26"/>
      <c r="W106" s="26"/>
      <c r="X106" s="26"/>
      <c r="Y106" s="26"/>
      <c r="Z106" s="26">
        <v>13900.03</v>
      </c>
      <c r="AA106" s="26">
        <v>1466.98</v>
      </c>
      <c r="AB106" s="26">
        <v>26344.1</v>
      </c>
      <c r="AC106" s="27">
        <v>2781.03</v>
      </c>
    </row>
    <row r="107" spans="1:29" ht="90" hidden="1" x14ac:dyDescent="0.25">
      <c r="A107" s="24" t="s">
        <v>2571</v>
      </c>
      <c r="B107" s="24" t="s">
        <v>2572</v>
      </c>
      <c r="C107" s="25">
        <v>44274</v>
      </c>
      <c r="D107" s="25">
        <v>44166</v>
      </c>
      <c r="E107" s="25">
        <v>45260</v>
      </c>
      <c r="F107" s="24">
        <v>33</v>
      </c>
      <c r="G107" s="24" t="s">
        <v>1922</v>
      </c>
      <c r="H107" s="24" t="s">
        <v>50</v>
      </c>
      <c r="I107" s="24" t="s">
        <v>2220</v>
      </c>
      <c r="J107" s="22">
        <v>466294.49</v>
      </c>
      <c r="K107" s="22">
        <v>109651.5</v>
      </c>
      <c r="L107" s="26">
        <v>279776.69</v>
      </c>
      <c r="M107" s="26">
        <v>89883.83</v>
      </c>
      <c r="N107" s="26"/>
      <c r="O107" s="26"/>
      <c r="P107" s="26"/>
      <c r="Q107" s="26"/>
      <c r="R107" s="26"/>
      <c r="S107" s="26"/>
      <c r="T107" s="26"/>
      <c r="U107" s="26"/>
      <c r="V107" s="26"/>
      <c r="W107" s="26"/>
      <c r="X107" s="26"/>
      <c r="Y107" s="26"/>
      <c r="Z107" s="26"/>
      <c r="AA107" s="26"/>
      <c r="AB107" s="26">
        <v>186517.8</v>
      </c>
      <c r="AC107" s="27">
        <v>19767.669999999998</v>
      </c>
    </row>
    <row r="108" spans="1:29" ht="123.75" hidden="1" x14ac:dyDescent="0.25">
      <c r="A108" s="24" t="s">
        <v>2573</v>
      </c>
      <c r="B108" s="24" t="s">
        <v>2574</v>
      </c>
      <c r="C108" s="25">
        <v>44273</v>
      </c>
      <c r="D108" s="25">
        <v>44228</v>
      </c>
      <c r="E108" s="25">
        <v>45260</v>
      </c>
      <c r="F108" s="24">
        <v>33</v>
      </c>
      <c r="G108" s="24" t="s">
        <v>2507</v>
      </c>
      <c r="H108" s="24" t="s">
        <v>50</v>
      </c>
      <c r="I108" s="24" t="s">
        <v>1616</v>
      </c>
      <c r="J108" s="22">
        <v>680033.04</v>
      </c>
      <c r="K108" s="22">
        <v>233260.7</v>
      </c>
      <c r="L108" s="26">
        <v>499781.81</v>
      </c>
      <c r="M108" s="26">
        <v>199903.8</v>
      </c>
      <c r="N108" s="26"/>
      <c r="O108" s="26"/>
      <c r="P108" s="26"/>
      <c r="Q108" s="26"/>
      <c r="R108" s="26"/>
      <c r="S108" s="26"/>
      <c r="T108" s="26"/>
      <c r="U108" s="26"/>
      <c r="V108" s="26"/>
      <c r="W108" s="26"/>
      <c r="X108" s="26"/>
      <c r="Y108" s="26"/>
      <c r="Z108" s="26"/>
      <c r="AA108" s="26"/>
      <c r="AB108" s="26">
        <v>180251.23</v>
      </c>
      <c r="AC108" s="27">
        <v>33356.9</v>
      </c>
    </row>
    <row r="109" spans="1:29" ht="56.25" hidden="1" x14ac:dyDescent="0.25">
      <c r="A109" s="24" t="s">
        <v>2575</v>
      </c>
      <c r="B109" s="24" t="s">
        <v>2576</v>
      </c>
      <c r="C109" s="25">
        <v>44379</v>
      </c>
      <c r="D109" s="25">
        <v>44378</v>
      </c>
      <c r="E109" s="25">
        <v>45169</v>
      </c>
      <c r="F109" s="24">
        <v>26</v>
      </c>
      <c r="G109" s="24" t="s">
        <v>2577</v>
      </c>
      <c r="H109" s="24" t="s">
        <v>50</v>
      </c>
      <c r="I109" s="24" t="s">
        <v>2578</v>
      </c>
      <c r="J109" s="22">
        <v>640400</v>
      </c>
      <c r="K109" s="22">
        <v>184859</v>
      </c>
      <c r="L109" s="26">
        <v>448280</v>
      </c>
      <c r="M109" s="26">
        <v>173234</v>
      </c>
      <c r="N109" s="26"/>
      <c r="O109" s="26"/>
      <c r="P109" s="26"/>
      <c r="Q109" s="26"/>
      <c r="R109" s="26"/>
      <c r="S109" s="26"/>
      <c r="T109" s="26"/>
      <c r="U109" s="26"/>
      <c r="V109" s="26"/>
      <c r="W109" s="26"/>
      <c r="X109" s="26"/>
      <c r="Y109" s="26"/>
      <c r="Z109" s="26"/>
      <c r="AA109" s="26"/>
      <c r="AB109" s="26">
        <v>192120</v>
      </c>
      <c r="AC109" s="27">
        <v>11625</v>
      </c>
    </row>
    <row r="110" spans="1:29" ht="236.25" hidden="1" x14ac:dyDescent="0.25">
      <c r="A110" s="24" t="s">
        <v>2264</v>
      </c>
      <c r="B110" s="24" t="s">
        <v>2265</v>
      </c>
      <c r="C110" s="25">
        <v>44221</v>
      </c>
      <c r="D110" s="25">
        <v>44197</v>
      </c>
      <c r="E110" s="25">
        <v>45107</v>
      </c>
      <c r="F110" s="24">
        <v>30</v>
      </c>
      <c r="G110" s="24" t="s">
        <v>2266</v>
      </c>
      <c r="H110" s="24" t="s">
        <v>50</v>
      </c>
      <c r="I110" s="24" t="s">
        <v>2267</v>
      </c>
      <c r="J110" s="22">
        <v>664592.48</v>
      </c>
      <c r="K110" s="22">
        <v>230664.09</v>
      </c>
      <c r="L110" s="26">
        <v>497979.15</v>
      </c>
      <c r="M110" s="26">
        <v>187120.77</v>
      </c>
      <c r="N110" s="26"/>
      <c r="O110" s="26"/>
      <c r="P110" s="26"/>
      <c r="Q110" s="26"/>
      <c r="R110" s="26"/>
      <c r="S110" s="26"/>
      <c r="T110" s="26"/>
      <c r="U110" s="26"/>
      <c r="V110" s="26"/>
      <c r="W110" s="26"/>
      <c r="X110" s="26"/>
      <c r="Y110" s="26"/>
      <c r="Z110" s="26"/>
      <c r="AA110" s="26"/>
      <c r="AB110" s="26">
        <v>166613.32999999999</v>
      </c>
      <c r="AC110" s="27">
        <v>43543.32</v>
      </c>
    </row>
    <row r="111" spans="1:29" ht="146.25" hidden="1" x14ac:dyDescent="0.25">
      <c r="A111" s="24" t="s">
        <v>2579</v>
      </c>
      <c r="B111" s="24" t="s">
        <v>2580</v>
      </c>
      <c r="C111" s="25">
        <v>44264</v>
      </c>
      <c r="D111" s="25">
        <v>44197</v>
      </c>
      <c r="E111" s="25">
        <v>45260</v>
      </c>
      <c r="F111" s="24">
        <v>33</v>
      </c>
      <c r="G111" s="24" t="s">
        <v>2581</v>
      </c>
      <c r="H111" s="24" t="s">
        <v>50</v>
      </c>
      <c r="I111" s="24" t="s">
        <v>2582</v>
      </c>
      <c r="J111" s="22">
        <v>379584.5</v>
      </c>
      <c r="K111" s="22">
        <v>144768.82</v>
      </c>
      <c r="L111" s="26">
        <v>303667.59999999998</v>
      </c>
      <c r="M111" s="26">
        <v>131351.69</v>
      </c>
      <c r="N111" s="26"/>
      <c r="O111" s="26"/>
      <c r="P111" s="26"/>
      <c r="Q111" s="26"/>
      <c r="R111" s="26"/>
      <c r="S111" s="26"/>
      <c r="T111" s="26"/>
      <c r="U111" s="26"/>
      <c r="V111" s="26"/>
      <c r="W111" s="26"/>
      <c r="X111" s="26"/>
      <c r="Y111" s="26"/>
      <c r="Z111" s="26"/>
      <c r="AA111" s="26"/>
      <c r="AB111" s="26">
        <v>75916.899999999994</v>
      </c>
      <c r="AC111" s="27">
        <v>13417.13</v>
      </c>
    </row>
    <row r="112" spans="1:29" ht="123.75" hidden="1" x14ac:dyDescent="0.25">
      <c r="A112" s="24" t="s">
        <v>2583</v>
      </c>
      <c r="B112" s="24" t="s">
        <v>2584</v>
      </c>
      <c r="C112" s="25">
        <v>44389</v>
      </c>
      <c r="D112" s="25">
        <v>44348</v>
      </c>
      <c r="E112" s="25">
        <v>45260</v>
      </c>
      <c r="F112" s="24">
        <v>29</v>
      </c>
      <c r="G112" s="24" t="s">
        <v>2585</v>
      </c>
      <c r="H112" s="24" t="s">
        <v>50</v>
      </c>
      <c r="I112" s="24" t="s">
        <v>1611</v>
      </c>
      <c r="J112" s="22">
        <v>667120</v>
      </c>
      <c r="K112" s="22">
        <v>100413.27</v>
      </c>
      <c r="L112" s="26">
        <v>433628</v>
      </c>
      <c r="M112" s="26">
        <v>89151.87</v>
      </c>
      <c r="N112" s="26"/>
      <c r="O112" s="26"/>
      <c r="P112" s="26"/>
      <c r="Q112" s="26"/>
      <c r="R112" s="26"/>
      <c r="S112" s="26"/>
      <c r="T112" s="26"/>
      <c r="U112" s="26"/>
      <c r="V112" s="26"/>
      <c r="W112" s="26"/>
      <c r="X112" s="26"/>
      <c r="Y112" s="26"/>
      <c r="Z112" s="26"/>
      <c r="AA112" s="26"/>
      <c r="AB112" s="26">
        <v>233492</v>
      </c>
      <c r="AC112" s="27">
        <v>11261.4</v>
      </c>
    </row>
    <row r="113" spans="1:29" ht="101.25" hidden="1" x14ac:dyDescent="0.25">
      <c r="A113" s="24" t="s">
        <v>2586</v>
      </c>
      <c r="B113" s="24" t="s">
        <v>2587</v>
      </c>
      <c r="C113" s="25">
        <v>44277</v>
      </c>
      <c r="D113" s="25">
        <v>44228</v>
      </c>
      <c r="E113" s="25">
        <v>45260</v>
      </c>
      <c r="F113" s="24">
        <v>33</v>
      </c>
      <c r="G113" s="24" t="s">
        <v>2588</v>
      </c>
      <c r="H113" s="24" t="s">
        <v>50</v>
      </c>
      <c r="I113" s="24" t="s">
        <v>1599</v>
      </c>
      <c r="J113" s="22">
        <v>540539.16</v>
      </c>
      <c r="K113" s="22">
        <v>152502.57</v>
      </c>
      <c r="L113" s="26">
        <v>444809.67</v>
      </c>
      <c r="M113" s="26">
        <v>131466.32</v>
      </c>
      <c r="N113" s="26"/>
      <c r="O113" s="26"/>
      <c r="P113" s="26"/>
      <c r="Q113" s="26"/>
      <c r="R113" s="26"/>
      <c r="S113" s="26"/>
      <c r="T113" s="26">
        <v>55189.04</v>
      </c>
      <c r="U113" s="26">
        <v>16311.48</v>
      </c>
      <c r="V113" s="26"/>
      <c r="W113" s="26"/>
      <c r="X113" s="26"/>
      <c r="Y113" s="26"/>
      <c r="Z113" s="26">
        <v>11690.52</v>
      </c>
      <c r="AA113" s="26">
        <v>1360.73</v>
      </c>
      <c r="AB113" s="26">
        <v>28849.93</v>
      </c>
      <c r="AC113" s="27">
        <v>3364.04</v>
      </c>
    </row>
    <row r="114" spans="1:29" ht="168.75" hidden="1" x14ac:dyDescent="0.25">
      <c r="A114" s="24" t="s">
        <v>2589</v>
      </c>
      <c r="B114" s="24" t="s">
        <v>2590</v>
      </c>
      <c r="C114" s="25">
        <v>44336</v>
      </c>
      <c r="D114" s="25">
        <v>44348</v>
      </c>
      <c r="E114" s="25">
        <v>45260</v>
      </c>
      <c r="F114" s="24">
        <v>30</v>
      </c>
      <c r="G114" s="24" t="s">
        <v>2591</v>
      </c>
      <c r="H114" s="24" t="s">
        <v>50</v>
      </c>
      <c r="I114" s="24" t="s">
        <v>1602</v>
      </c>
      <c r="J114" s="22">
        <v>540540</v>
      </c>
      <c r="K114" s="22">
        <v>72732.36</v>
      </c>
      <c r="L114" s="26">
        <v>444810.36</v>
      </c>
      <c r="M114" s="26">
        <v>63485.01</v>
      </c>
      <c r="N114" s="26"/>
      <c r="O114" s="26"/>
      <c r="P114" s="26"/>
      <c r="Q114" s="26"/>
      <c r="R114" s="26"/>
      <c r="S114" s="26"/>
      <c r="T114" s="26">
        <v>55189.13</v>
      </c>
      <c r="U114" s="26">
        <v>7876.8</v>
      </c>
      <c r="V114" s="26"/>
      <c r="W114" s="26"/>
      <c r="X114" s="26"/>
      <c r="Y114" s="26"/>
      <c r="Z114" s="26">
        <v>24324.31</v>
      </c>
      <c r="AA114" s="26">
        <v>822.33</v>
      </c>
      <c r="AB114" s="26">
        <v>16216.2</v>
      </c>
      <c r="AC114" s="27">
        <v>548.22</v>
      </c>
    </row>
    <row r="115" spans="1:29" ht="101.25" hidden="1" x14ac:dyDescent="0.25">
      <c r="A115" s="24" t="s">
        <v>2592</v>
      </c>
      <c r="B115" s="24" t="s">
        <v>2593</v>
      </c>
      <c r="C115" s="25">
        <v>44232</v>
      </c>
      <c r="D115" s="25">
        <v>44197</v>
      </c>
      <c r="E115" s="25">
        <v>45260</v>
      </c>
      <c r="F115" s="24">
        <v>34</v>
      </c>
      <c r="G115" s="24" t="s">
        <v>2594</v>
      </c>
      <c r="H115" s="24" t="s">
        <v>50</v>
      </c>
      <c r="I115" s="24" t="s">
        <v>1601</v>
      </c>
      <c r="J115" s="22">
        <v>500000</v>
      </c>
      <c r="K115" s="22">
        <v>166570.37</v>
      </c>
      <c r="L115" s="26">
        <v>411449.97</v>
      </c>
      <c r="M115" s="26">
        <v>141382.29</v>
      </c>
      <c r="N115" s="26"/>
      <c r="O115" s="26"/>
      <c r="P115" s="26"/>
      <c r="Q115" s="26"/>
      <c r="R115" s="26"/>
      <c r="S115" s="26"/>
      <c r="T115" s="26">
        <v>51050</v>
      </c>
      <c r="U115" s="26">
        <v>17541.79</v>
      </c>
      <c r="V115" s="26"/>
      <c r="W115" s="26"/>
      <c r="X115" s="26"/>
      <c r="Y115" s="26"/>
      <c r="Z115" s="26">
        <v>22500.02</v>
      </c>
      <c r="AA115" s="26">
        <v>4587.7700000000004</v>
      </c>
      <c r="AB115" s="26">
        <v>15000.01</v>
      </c>
      <c r="AC115" s="27">
        <v>3058.52</v>
      </c>
    </row>
    <row r="116" spans="1:29" ht="191.25" hidden="1" x14ac:dyDescent="0.25">
      <c r="A116" s="24" t="s">
        <v>2595</v>
      </c>
      <c r="B116" s="24" t="s">
        <v>2596</v>
      </c>
      <c r="C116" s="25">
        <v>44358</v>
      </c>
      <c r="D116" s="25">
        <v>44348</v>
      </c>
      <c r="E116" s="25">
        <v>45260</v>
      </c>
      <c r="F116" s="24">
        <v>30</v>
      </c>
      <c r="G116" s="24" t="s">
        <v>2597</v>
      </c>
      <c r="H116" s="24" t="s">
        <v>50</v>
      </c>
      <c r="I116" s="24" t="s">
        <v>1599</v>
      </c>
      <c r="J116" s="22">
        <v>527065.35</v>
      </c>
      <c r="K116" s="22">
        <v>55502.93</v>
      </c>
      <c r="L116" s="26">
        <v>433722.07</v>
      </c>
      <c r="M116" s="26">
        <v>48351.54</v>
      </c>
      <c r="N116" s="26"/>
      <c r="O116" s="26"/>
      <c r="P116" s="26"/>
      <c r="Q116" s="26"/>
      <c r="R116" s="26"/>
      <c r="S116" s="26"/>
      <c r="T116" s="26">
        <v>53813.37</v>
      </c>
      <c r="U116" s="26">
        <v>5999.14</v>
      </c>
      <c r="V116" s="26"/>
      <c r="W116" s="26"/>
      <c r="X116" s="26"/>
      <c r="Y116" s="26"/>
      <c r="Z116" s="26">
        <v>12695.08</v>
      </c>
      <c r="AA116" s="26">
        <v>370.26</v>
      </c>
      <c r="AB116" s="26">
        <v>26834.83</v>
      </c>
      <c r="AC116" s="27">
        <v>781.99</v>
      </c>
    </row>
    <row r="117" spans="1:29" ht="123.75" hidden="1" x14ac:dyDescent="0.25">
      <c r="A117" s="24" t="s">
        <v>2598</v>
      </c>
      <c r="B117" s="24" t="s">
        <v>2599</v>
      </c>
      <c r="C117" s="25">
        <v>44244</v>
      </c>
      <c r="D117" s="25">
        <v>44228</v>
      </c>
      <c r="E117" s="25">
        <v>45260</v>
      </c>
      <c r="F117" s="24">
        <v>34</v>
      </c>
      <c r="G117" s="24" t="s">
        <v>2537</v>
      </c>
      <c r="H117" s="24" t="s">
        <v>50</v>
      </c>
      <c r="I117" s="24" t="s">
        <v>1603</v>
      </c>
      <c r="J117" s="22">
        <v>540540.53</v>
      </c>
      <c r="K117" s="22">
        <v>149151.91</v>
      </c>
      <c r="L117" s="26">
        <v>444810.8</v>
      </c>
      <c r="M117" s="26">
        <v>127053.51</v>
      </c>
      <c r="N117" s="26"/>
      <c r="O117" s="26"/>
      <c r="P117" s="26"/>
      <c r="Q117" s="26"/>
      <c r="R117" s="26"/>
      <c r="S117" s="26"/>
      <c r="T117" s="26">
        <v>55189.18</v>
      </c>
      <c r="U117" s="26">
        <v>15763.95</v>
      </c>
      <c r="V117" s="26"/>
      <c r="W117" s="26"/>
      <c r="X117" s="26"/>
      <c r="Y117" s="26"/>
      <c r="Z117" s="26">
        <v>7432.58</v>
      </c>
      <c r="AA117" s="26">
        <v>1165.54</v>
      </c>
      <c r="AB117" s="26">
        <v>33107.97</v>
      </c>
      <c r="AC117" s="27">
        <v>5168.91</v>
      </c>
    </row>
    <row r="118" spans="1:29" ht="168.75" hidden="1" x14ac:dyDescent="0.25">
      <c r="A118" s="24" t="s">
        <v>2600</v>
      </c>
      <c r="B118" s="24" t="s">
        <v>2601</v>
      </c>
      <c r="C118" s="25">
        <v>44244</v>
      </c>
      <c r="D118" s="25">
        <v>44256</v>
      </c>
      <c r="E118" s="25">
        <v>45260</v>
      </c>
      <c r="F118" s="24">
        <v>33</v>
      </c>
      <c r="G118" s="24" t="s">
        <v>2496</v>
      </c>
      <c r="H118" s="24" t="s">
        <v>50</v>
      </c>
      <c r="I118" s="24" t="s">
        <v>1603</v>
      </c>
      <c r="J118" s="22">
        <v>540540.54</v>
      </c>
      <c r="K118" s="22">
        <v>45488.800000000003</v>
      </c>
      <c r="L118" s="26">
        <v>444810.81</v>
      </c>
      <c r="M118" s="26">
        <v>39267.57</v>
      </c>
      <c r="N118" s="26"/>
      <c r="O118" s="26"/>
      <c r="P118" s="26"/>
      <c r="Q118" s="26"/>
      <c r="R118" s="26"/>
      <c r="S118" s="26"/>
      <c r="T118" s="26">
        <v>55189.18</v>
      </c>
      <c r="U118" s="26">
        <v>4872.07</v>
      </c>
      <c r="V118" s="26"/>
      <c r="W118" s="26"/>
      <c r="X118" s="26"/>
      <c r="Y118" s="26"/>
      <c r="Z118" s="26">
        <v>8108.12</v>
      </c>
      <c r="AA118" s="26">
        <v>269.83</v>
      </c>
      <c r="AB118" s="26">
        <v>32432.43</v>
      </c>
      <c r="AC118" s="27">
        <v>1079.33</v>
      </c>
    </row>
    <row r="119" spans="1:29" ht="112.5" hidden="1" x14ac:dyDescent="0.25">
      <c r="A119" s="24" t="s">
        <v>2602</v>
      </c>
      <c r="B119" s="24" t="s">
        <v>2603</v>
      </c>
      <c r="C119" s="25">
        <v>44272</v>
      </c>
      <c r="D119" s="25">
        <v>44348</v>
      </c>
      <c r="E119" s="25">
        <v>45260</v>
      </c>
      <c r="F119" s="24">
        <v>30</v>
      </c>
      <c r="G119" s="24" t="s">
        <v>1900</v>
      </c>
      <c r="H119" s="24" t="s">
        <v>50</v>
      </c>
      <c r="I119" s="24" t="s">
        <v>1602</v>
      </c>
      <c r="J119" s="22">
        <v>540000</v>
      </c>
      <c r="K119" s="22">
        <v>87985.36</v>
      </c>
      <c r="L119" s="26">
        <v>444366</v>
      </c>
      <c r="M119" s="26">
        <v>74480.55</v>
      </c>
      <c r="N119" s="26"/>
      <c r="O119" s="26"/>
      <c r="P119" s="26"/>
      <c r="Q119" s="26"/>
      <c r="R119" s="26"/>
      <c r="S119" s="26"/>
      <c r="T119" s="26">
        <v>55134</v>
      </c>
      <c r="U119" s="26">
        <v>9241.06</v>
      </c>
      <c r="V119" s="26"/>
      <c r="W119" s="26"/>
      <c r="X119" s="26"/>
      <c r="Y119" s="26"/>
      <c r="Z119" s="26">
        <v>23400</v>
      </c>
      <c r="AA119" s="26">
        <v>2461.6</v>
      </c>
      <c r="AB119" s="26">
        <v>17100</v>
      </c>
      <c r="AC119" s="27">
        <v>1802.15</v>
      </c>
    </row>
    <row r="120" spans="1:29" ht="101.25" hidden="1" x14ac:dyDescent="0.25">
      <c r="A120" s="24" t="s">
        <v>2604</v>
      </c>
      <c r="B120" s="24" t="s">
        <v>2605</v>
      </c>
      <c r="C120" s="25">
        <v>44237</v>
      </c>
      <c r="D120" s="25">
        <v>44287</v>
      </c>
      <c r="E120" s="25">
        <v>45199</v>
      </c>
      <c r="F120" s="24">
        <v>30</v>
      </c>
      <c r="G120" s="24" t="s">
        <v>2606</v>
      </c>
      <c r="H120" s="24" t="s">
        <v>50</v>
      </c>
      <c r="I120" s="24" t="s">
        <v>2219</v>
      </c>
      <c r="J120" s="22">
        <v>535856.88</v>
      </c>
      <c r="K120" s="22">
        <v>180171.44</v>
      </c>
      <c r="L120" s="26">
        <v>440956.62</v>
      </c>
      <c r="M120" s="26">
        <v>154233.74</v>
      </c>
      <c r="N120" s="26"/>
      <c r="O120" s="26"/>
      <c r="P120" s="26"/>
      <c r="Q120" s="26"/>
      <c r="R120" s="26"/>
      <c r="S120" s="26"/>
      <c r="T120" s="26">
        <v>54710.98</v>
      </c>
      <c r="U120" s="26">
        <v>19136.3</v>
      </c>
      <c r="V120" s="26"/>
      <c r="W120" s="26"/>
      <c r="X120" s="26"/>
      <c r="Y120" s="26"/>
      <c r="Z120" s="26">
        <v>24113.58</v>
      </c>
      <c r="AA120" s="26">
        <v>4080.84</v>
      </c>
      <c r="AB120" s="26">
        <v>16075.7</v>
      </c>
      <c r="AC120" s="27">
        <v>2720.56</v>
      </c>
    </row>
    <row r="121" spans="1:29" ht="123.75" hidden="1" x14ac:dyDescent="0.25">
      <c r="A121" s="24" t="s">
        <v>2607</v>
      </c>
      <c r="B121" s="24" t="s">
        <v>2608</v>
      </c>
      <c r="C121" s="25">
        <v>44365</v>
      </c>
      <c r="D121" s="25">
        <v>44348</v>
      </c>
      <c r="E121" s="25">
        <v>45260</v>
      </c>
      <c r="F121" s="24">
        <v>30</v>
      </c>
      <c r="G121" s="24" t="s">
        <v>2609</v>
      </c>
      <c r="H121" s="24" t="s">
        <v>50</v>
      </c>
      <c r="I121" s="24" t="s">
        <v>2219</v>
      </c>
      <c r="J121" s="22">
        <v>540540</v>
      </c>
      <c r="K121" s="22">
        <v>97086.28</v>
      </c>
      <c r="L121" s="26">
        <v>444810.36</v>
      </c>
      <c r="M121" s="26">
        <v>84934.22</v>
      </c>
      <c r="N121" s="26"/>
      <c r="O121" s="26"/>
      <c r="P121" s="26"/>
      <c r="Q121" s="26"/>
      <c r="R121" s="26"/>
      <c r="S121" s="26"/>
      <c r="T121" s="26">
        <v>55189</v>
      </c>
      <c r="U121" s="26">
        <v>10535.92</v>
      </c>
      <c r="V121" s="26"/>
      <c r="W121" s="26"/>
      <c r="X121" s="26"/>
      <c r="Y121" s="26"/>
      <c r="Z121" s="26">
        <v>19324.439999999999</v>
      </c>
      <c r="AA121" s="26">
        <v>770.41</v>
      </c>
      <c r="AB121" s="26">
        <v>21216.2</v>
      </c>
      <c r="AC121" s="27">
        <v>845.73</v>
      </c>
    </row>
    <row r="122" spans="1:29" ht="146.25" hidden="1" x14ac:dyDescent="0.25">
      <c r="A122" s="24" t="s">
        <v>2610</v>
      </c>
      <c r="B122" s="24" t="s">
        <v>2611</v>
      </c>
      <c r="C122" s="25">
        <v>44336</v>
      </c>
      <c r="D122" s="25">
        <v>44348</v>
      </c>
      <c r="E122" s="25">
        <v>45260</v>
      </c>
      <c r="F122" s="24">
        <v>30</v>
      </c>
      <c r="G122" s="24" t="s">
        <v>2509</v>
      </c>
      <c r="H122" s="24" t="s">
        <v>50</v>
      </c>
      <c r="I122" s="24" t="s">
        <v>1602</v>
      </c>
      <c r="J122" s="22">
        <v>537500</v>
      </c>
      <c r="K122" s="22">
        <v>101181.96</v>
      </c>
      <c r="L122" s="26">
        <v>442308.75</v>
      </c>
      <c r="M122" s="26">
        <v>87645.11</v>
      </c>
      <c r="N122" s="26"/>
      <c r="O122" s="26"/>
      <c r="P122" s="26"/>
      <c r="Q122" s="26"/>
      <c r="R122" s="26"/>
      <c r="S122" s="26"/>
      <c r="T122" s="26">
        <v>54878.75</v>
      </c>
      <c r="U122" s="26">
        <v>10874.43</v>
      </c>
      <c r="V122" s="26"/>
      <c r="W122" s="26"/>
      <c r="X122" s="26"/>
      <c r="Y122" s="26"/>
      <c r="Z122" s="26">
        <v>8062.5</v>
      </c>
      <c r="AA122" s="26">
        <v>532.48</v>
      </c>
      <c r="AB122" s="26">
        <v>32250</v>
      </c>
      <c r="AC122" s="27">
        <v>2129.94</v>
      </c>
    </row>
    <row r="123" spans="1:29" ht="146.25" hidden="1" x14ac:dyDescent="0.25">
      <c r="A123" s="24" t="s">
        <v>2612</v>
      </c>
      <c r="B123" s="24" t="s">
        <v>2613</v>
      </c>
      <c r="C123" s="25">
        <v>44246</v>
      </c>
      <c r="D123" s="25">
        <v>44256</v>
      </c>
      <c r="E123" s="25">
        <v>45260</v>
      </c>
      <c r="F123" s="24">
        <v>33</v>
      </c>
      <c r="G123" s="24" t="s">
        <v>2505</v>
      </c>
      <c r="H123" s="24" t="s">
        <v>50</v>
      </c>
      <c r="I123" s="24" t="s">
        <v>1613</v>
      </c>
      <c r="J123" s="22">
        <v>680184.19</v>
      </c>
      <c r="K123" s="22">
        <v>73930.02</v>
      </c>
      <c r="L123" s="26">
        <v>476128.93</v>
      </c>
      <c r="M123" s="26">
        <v>51751.02</v>
      </c>
      <c r="N123" s="26"/>
      <c r="O123" s="26"/>
      <c r="P123" s="26"/>
      <c r="Q123" s="26"/>
      <c r="R123" s="26"/>
      <c r="S123" s="26"/>
      <c r="T123" s="26"/>
      <c r="U123" s="26"/>
      <c r="V123" s="26"/>
      <c r="W123" s="26"/>
      <c r="X123" s="26"/>
      <c r="Y123" s="26"/>
      <c r="Z123" s="26"/>
      <c r="AA123" s="26"/>
      <c r="AB123" s="26">
        <v>204055.26</v>
      </c>
      <c r="AC123" s="27">
        <v>22179</v>
      </c>
    </row>
    <row r="124" spans="1:29" ht="225" hidden="1" x14ac:dyDescent="0.25">
      <c r="A124" s="24" t="s">
        <v>2614</v>
      </c>
      <c r="B124" s="24" t="s">
        <v>2615</v>
      </c>
      <c r="C124" s="25">
        <v>44273</v>
      </c>
      <c r="D124" s="25">
        <v>44197</v>
      </c>
      <c r="E124" s="25">
        <v>45260</v>
      </c>
      <c r="F124" s="24">
        <v>33</v>
      </c>
      <c r="G124" s="24" t="s">
        <v>2616</v>
      </c>
      <c r="H124" s="24" t="s">
        <v>50</v>
      </c>
      <c r="I124" s="24" t="s">
        <v>1602</v>
      </c>
      <c r="J124" s="22">
        <v>537500</v>
      </c>
      <c r="K124" s="22">
        <v>104129.81</v>
      </c>
      <c r="L124" s="26">
        <v>442308.74</v>
      </c>
      <c r="M124" s="26">
        <v>88265.73</v>
      </c>
      <c r="N124" s="26"/>
      <c r="O124" s="26"/>
      <c r="P124" s="26"/>
      <c r="Q124" s="26"/>
      <c r="R124" s="26"/>
      <c r="S124" s="26"/>
      <c r="T124" s="26">
        <v>54878.75</v>
      </c>
      <c r="U124" s="26">
        <v>10951.42</v>
      </c>
      <c r="V124" s="26"/>
      <c r="W124" s="26"/>
      <c r="X124" s="26"/>
      <c r="Y124" s="26"/>
      <c r="Z124" s="26">
        <v>8062.51</v>
      </c>
      <c r="AA124" s="26">
        <v>982.53</v>
      </c>
      <c r="AB124" s="26">
        <v>32250</v>
      </c>
      <c r="AC124" s="27">
        <v>3930.13</v>
      </c>
    </row>
    <row r="125" spans="1:29" ht="202.5" hidden="1" x14ac:dyDescent="0.25">
      <c r="A125" s="24" t="s">
        <v>2617</v>
      </c>
      <c r="B125" s="24" t="s">
        <v>2618</v>
      </c>
      <c r="C125" s="25">
        <v>44270</v>
      </c>
      <c r="D125" s="25">
        <v>44200</v>
      </c>
      <c r="E125" s="25">
        <v>45260</v>
      </c>
      <c r="F125" s="24">
        <v>33</v>
      </c>
      <c r="G125" s="24" t="s">
        <v>2619</v>
      </c>
      <c r="H125" s="24" t="s">
        <v>50</v>
      </c>
      <c r="I125" s="24" t="s">
        <v>1609</v>
      </c>
      <c r="J125" s="22">
        <v>500827.05</v>
      </c>
      <c r="K125" s="22">
        <v>171328.22</v>
      </c>
      <c r="L125" s="26">
        <v>412130.58</v>
      </c>
      <c r="M125" s="26">
        <v>146189.88</v>
      </c>
      <c r="N125" s="26"/>
      <c r="O125" s="26"/>
      <c r="P125" s="26"/>
      <c r="Q125" s="26"/>
      <c r="R125" s="26"/>
      <c r="S125" s="26"/>
      <c r="T125" s="26">
        <v>51134.43</v>
      </c>
      <c r="U125" s="26">
        <v>18138.27</v>
      </c>
      <c r="V125" s="26"/>
      <c r="W125" s="26"/>
      <c r="X125" s="26"/>
      <c r="Y125" s="26"/>
      <c r="Z125" s="26"/>
      <c r="AA125" s="26"/>
      <c r="AB125" s="26">
        <v>37562.04</v>
      </c>
      <c r="AC125" s="27">
        <v>7000.07</v>
      </c>
    </row>
    <row r="126" spans="1:29" ht="123.75" hidden="1" x14ac:dyDescent="0.25">
      <c r="A126" s="24" t="s">
        <v>2620</v>
      </c>
      <c r="B126" s="24" t="s">
        <v>2621</v>
      </c>
      <c r="C126" s="25">
        <v>44400</v>
      </c>
      <c r="D126" s="25">
        <v>44317</v>
      </c>
      <c r="E126" s="25">
        <v>45260</v>
      </c>
      <c r="F126" s="24">
        <v>28</v>
      </c>
      <c r="G126" s="24" t="s">
        <v>2622</v>
      </c>
      <c r="H126" s="24" t="s">
        <v>50</v>
      </c>
      <c r="I126" s="24" t="s">
        <v>1614</v>
      </c>
      <c r="J126" s="22">
        <v>539577.35</v>
      </c>
      <c r="K126" s="22">
        <v>83024.600000000006</v>
      </c>
      <c r="L126" s="26">
        <v>444018.2</v>
      </c>
      <c r="M126" s="26">
        <v>71788.56</v>
      </c>
      <c r="N126" s="26"/>
      <c r="O126" s="26"/>
      <c r="P126" s="26"/>
      <c r="Q126" s="26"/>
      <c r="R126" s="26"/>
      <c r="S126" s="26"/>
      <c r="T126" s="26">
        <v>55090.84</v>
      </c>
      <c r="U126" s="26">
        <v>8907.07</v>
      </c>
      <c r="V126" s="26"/>
      <c r="W126" s="26"/>
      <c r="X126" s="26"/>
      <c r="Y126" s="26"/>
      <c r="Z126" s="26"/>
      <c r="AA126" s="26"/>
      <c r="AB126" s="26">
        <v>40468.31</v>
      </c>
      <c r="AC126" s="27">
        <v>2328.9699999999998</v>
      </c>
    </row>
    <row r="127" spans="1:29" ht="90" hidden="1" x14ac:dyDescent="0.25">
      <c r="A127" s="24" t="s">
        <v>2623</v>
      </c>
      <c r="B127" s="24" t="s">
        <v>168</v>
      </c>
      <c r="C127" s="25">
        <v>44326</v>
      </c>
      <c r="D127" s="25">
        <v>44409</v>
      </c>
      <c r="E127" s="25">
        <v>45138</v>
      </c>
      <c r="F127" s="24">
        <v>24</v>
      </c>
      <c r="G127" s="24" t="s">
        <v>2624</v>
      </c>
      <c r="H127" s="24" t="s">
        <v>50</v>
      </c>
      <c r="I127" s="24" t="s">
        <v>1625</v>
      </c>
      <c r="J127" s="22">
        <v>666875</v>
      </c>
      <c r="K127" s="22">
        <v>200925.94</v>
      </c>
      <c r="L127" s="26">
        <v>500000</v>
      </c>
      <c r="M127" s="26">
        <v>183932.51</v>
      </c>
      <c r="N127" s="26"/>
      <c r="O127" s="26"/>
      <c r="P127" s="26"/>
      <c r="Q127" s="26"/>
      <c r="R127" s="26"/>
      <c r="S127" s="26"/>
      <c r="T127" s="26"/>
      <c r="U127" s="26"/>
      <c r="V127" s="26"/>
      <c r="W127" s="26"/>
      <c r="X127" s="26"/>
      <c r="Y127" s="26"/>
      <c r="Z127" s="26"/>
      <c r="AA127" s="26"/>
      <c r="AB127" s="26">
        <v>166875</v>
      </c>
      <c r="AC127" s="27">
        <v>16993.43</v>
      </c>
    </row>
    <row r="128" spans="1:29" ht="123.75" hidden="1" x14ac:dyDescent="0.25">
      <c r="A128" s="24" t="s">
        <v>2625</v>
      </c>
      <c r="B128" s="24" t="s">
        <v>2626</v>
      </c>
      <c r="C128" s="25">
        <v>44281</v>
      </c>
      <c r="D128" s="25">
        <v>44228</v>
      </c>
      <c r="E128" s="25">
        <v>45138</v>
      </c>
      <c r="F128" s="24">
        <v>29</v>
      </c>
      <c r="G128" s="24" t="s">
        <v>1957</v>
      </c>
      <c r="H128" s="24" t="s">
        <v>50</v>
      </c>
      <c r="I128" s="24" t="s">
        <v>1626</v>
      </c>
      <c r="J128" s="22">
        <v>668860</v>
      </c>
      <c r="K128" s="22">
        <v>201010.17</v>
      </c>
      <c r="L128" s="26">
        <v>461475</v>
      </c>
      <c r="M128" s="26">
        <v>172883.1</v>
      </c>
      <c r="N128" s="26"/>
      <c r="O128" s="26"/>
      <c r="P128" s="26"/>
      <c r="Q128" s="26"/>
      <c r="R128" s="26"/>
      <c r="S128" s="26"/>
      <c r="T128" s="26"/>
      <c r="U128" s="26"/>
      <c r="V128" s="26"/>
      <c r="W128" s="26"/>
      <c r="X128" s="26"/>
      <c r="Y128" s="26"/>
      <c r="Z128" s="26"/>
      <c r="AA128" s="26"/>
      <c r="AB128" s="26">
        <v>207385</v>
      </c>
      <c r="AC128" s="27">
        <v>28127.07</v>
      </c>
    </row>
    <row r="129" spans="1:29" ht="123.75" hidden="1" x14ac:dyDescent="0.25">
      <c r="A129" s="24" t="s">
        <v>3190</v>
      </c>
      <c r="B129" s="24" t="s">
        <v>3191</v>
      </c>
      <c r="C129" s="25">
        <v>44544</v>
      </c>
      <c r="D129" s="25">
        <v>44562</v>
      </c>
      <c r="E129" s="25">
        <v>45260</v>
      </c>
      <c r="F129" s="24">
        <v>23</v>
      </c>
      <c r="G129" s="24" t="s">
        <v>3192</v>
      </c>
      <c r="H129" s="24" t="s">
        <v>50</v>
      </c>
      <c r="I129" s="24" t="s">
        <v>1603</v>
      </c>
      <c r="J129" s="22">
        <v>500000</v>
      </c>
      <c r="K129" s="22">
        <v>0</v>
      </c>
      <c r="L129" s="26">
        <v>425000</v>
      </c>
      <c r="M129" s="26"/>
      <c r="N129" s="26"/>
      <c r="O129" s="26"/>
      <c r="P129" s="26"/>
      <c r="Q129" s="26"/>
      <c r="R129" s="26"/>
      <c r="S129" s="26"/>
      <c r="T129" s="26">
        <v>75000</v>
      </c>
      <c r="U129" s="26"/>
      <c r="V129" s="26"/>
      <c r="W129" s="26"/>
      <c r="X129" s="26"/>
      <c r="Y129" s="26"/>
      <c r="Z129" s="26"/>
      <c r="AA129" s="26"/>
      <c r="AB129" s="26"/>
      <c r="AC129" s="27"/>
    </row>
    <row r="130" spans="1:29" ht="135" hidden="1" x14ac:dyDescent="0.25">
      <c r="A130" s="24" t="s">
        <v>3193</v>
      </c>
      <c r="B130" s="24" t="s">
        <v>3194</v>
      </c>
      <c r="C130" s="25">
        <v>44544</v>
      </c>
      <c r="D130" s="25">
        <v>44562</v>
      </c>
      <c r="E130" s="25">
        <v>45260</v>
      </c>
      <c r="F130" s="24">
        <v>23</v>
      </c>
      <c r="G130" s="24" t="s">
        <v>2537</v>
      </c>
      <c r="H130" s="24" t="s">
        <v>50</v>
      </c>
      <c r="I130" s="24" t="s">
        <v>1603</v>
      </c>
      <c r="J130" s="22">
        <v>500000</v>
      </c>
      <c r="K130" s="22">
        <v>0</v>
      </c>
      <c r="L130" s="26">
        <v>425000</v>
      </c>
      <c r="M130" s="26"/>
      <c r="N130" s="26"/>
      <c r="O130" s="26"/>
      <c r="P130" s="26"/>
      <c r="Q130" s="26"/>
      <c r="R130" s="26"/>
      <c r="S130" s="26"/>
      <c r="T130" s="26">
        <v>75000</v>
      </c>
      <c r="U130" s="26"/>
      <c r="V130" s="26"/>
      <c r="W130" s="26"/>
      <c r="X130" s="26"/>
      <c r="Y130" s="26"/>
      <c r="Z130" s="26"/>
      <c r="AA130" s="26"/>
      <c r="AB130" s="26"/>
      <c r="AC130" s="27"/>
    </row>
    <row r="131" spans="1:29" ht="191.25" hidden="1" x14ac:dyDescent="0.25">
      <c r="A131" s="24" t="s">
        <v>3195</v>
      </c>
      <c r="B131" s="24" t="s">
        <v>3196</v>
      </c>
      <c r="C131" s="25">
        <v>44571</v>
      </c>
      <c r="D131" s="25">
        <v>44562</v>
      </c>
      <c r="E131" s="25">
        <v>45260</v>
      </c>
      <c r="F131" s="24">
        <v>23</v>
      </c>
      <c r="G131" s="24" t="s">
        <v>2543</v>
      </c>
      <c r="H131" s="24" t="s">
        <v>50</v>
      </c>
      <c r="I131" s="24" t="s">
        <v>1601</v>
      </c>
      <c r="J131" s="22">
        <v>540540</v>
      </c>
      <c r="K131" s="22">
        <v>0</v>
      </c>
      <c r="L131" s="26">
        <v>443026.58</v>
      </c>
      <c r="M131" s="26"/>
      <c r="N131" s="26"/>
      <c r="O131" s="26"/>
      <c r="P131" s="26"/>
      <c r="Q131" s="26"/>
      <c r="R131" s="26"/>
      <c r="S131" s="26"/>
      <c r="T131" s="26">
        <v>56972.91</v>
      </c>
      <c r="U131" s="26"/>
      <c r="V131" s="26"/>
      <c r="W131" s="26"/>
      <c r="X131" s="26"/>
      <c r="Y131" s="26"/>
      <c r="Z131" s="26">
        <v>22972.959999999999</v>
      </c>
      <c r="AA131" s="26"/>
      <c r="AB131" s="26">
        <v>17567.55</v>
      </c>
      <c r="AC131" s="27"/>
    </row>
    <row r="132" spans="1:29" ht="90" hidden="1" x14ac:dyDescent="0.25">
      <c r="A132" s="24" t="s">
        <v>3197</v>
      </c>
      <c r="B132" s="24" t="s">
        <v>3198</v>
      </c>
      <c r="C132" s="25">
        <v>44543</v>
      </c>
      <c r="D132" s="25">
        <v>44621</v>
      </c>
      <c r="E132" s="25">
        <v>45260</v>
      </c>
      <c r="F132" s="24">
        <v>21</v>
      </c>
      <c r="G132" s="24" t="s">
        <v>1948</v>
      </c>
      <c r="H132" s="24" t="s">
        <v>50</v>
      </c>
      <c r="I132" s="24" t="s">
        <v>1602</v>
      </c>
      <c r="J132" s="22">
        <v>459129</v>
      </c>
      <c r="K132" s="22">
        <v>0</v>
      </c>
      <c r="L132" s="26">
        <v>390259.65</v>
      </c>
      <c r="M132" s="26"/>
      <c r="N132" s="26"/>
      <c r="O132" s="26"/>
      <c r="P132" s="26"/>
      <c r="Q132" s="26"/>
      <c r="R132" s="26"/>
      <c r="S132" s="26"/>
      <c r="T132" s="26">
        <v>68869.350000000006</v>
      </c>
      <c r="U132" s="26"/>
      <c r="V132" s="26"/>
      <c r="W132" s="26"/>
      <c r="X132" s="26"/>
      <c r="Y132" s="26"/>
      <c r="Z132" s="26"/>
      <c r="AA132" s="26"/>
      <c r="AB132" s="26"/>
      <c r="AC132" s="27"/>
    </row>
    <row r="133" spans="1:29" ht="78.75" hidden="1" x14ac:dyDescent="0.25">
      <c r="A133" s="24" t="s">
        <v>3199</v>
      </c>
      <c r="B133" s="24" t="s">
        <v>3200</v>
      </c>
      <c r="C133" s="25">
        <v>44565</v>
      </c>
      <c r="D133" s="25">
        <v>44562</v>
      </c>
      <c r="E133" s="25">
        <v>45260</v>
      </c>
      <c r="F133" s="24">
        <v>23</v>
      </c>
      <c r="G133" s="24" t="s">
        <v>3201</v>
      </c>
      <c r="H133" s="24" t="s">
        <v>50</v>
      </c>
      <c r="I133" s="24" t="s">
        <v>1599</v>
      </c>
      <c r="J133" s="22">
        <v>540540</v>
      </c>
      <c r="K133" s="22">
        <v>84012.78</v>
      </c>
      <c r="L133" s="26">
        <v>443026.58</v>
      </c>
      <c r="M133" s="26">
        <v>74439.86</v>
      </c>
      <c r="N133" s="26"/>
      <c r="O133" s="26"/>
      <c r="P133" s="26"/>
      <c r="Q133" s="26"/>
      <c r="R133" s="26"/>
      <c r="S133" s="26"/>
      <c r="T133" s="26">
        <v>56972.91</v>
      </c>
      <c r="U133" s="26">
        <v>9572.92</v>
      </c>
      <c r="V133" s="26"/>
      <c r="W133" s="26"/>
      <c r="X133" s="26"/>
      <c r="Y133" s="26"/>
      <c r="Z133" s="26">
        <v>11266.27</v>
      </c>
      <c r="AA133" s="26"/>
      <c r="AB133" s="26">
        <v>29274.240000000002</v>
      </c>
      <c r="AC133" s="27"/>
    </row>
    <row r="134" spans="1:29" ht="112.5" hidden="1" x14ac:dyDescent="0.25">
      <c r="A134" s="24" t="s">
        <v>3202</v>
      </c>
      <c r="B134" s="24" t="s">
        <v>3203</v>
      </c>
      <c r="C134" s="25">
        <v>44544</v>
      </c>
      <c r="D134" s="25">
        <v>44562</v>
      </c>
      <c r="E134" s="25">
        <v>45260</v>
      </c>
      <c r="F134" s="24">
        <v>23</v>
      </c>
      <c r="G134" s="24" t="s">
        <v>3204</v>
      </c>
      <c r="H134" s="24" t="s">
        <v>50</v>
      </c>
      <c r="I134" s="24" t="s">
        <v>1619</v>
      </c>
      <c r="J134" s="22">
        <v>500000</v>
      </c>
      <c r="K134" s="22">
        <v>0</v>
      </c>
      <c r="L134" s="26">
        <v>425000</v>
      </c>
      <c r="M134" s="26"/>
      <c r="N134" s="26"/>
      <c r="O134" s="26"/>
      <c r="P134" s="26"/>
      <c r="Q134" s="26"/>
      <c r="R134" s="26"/>
      <c r="S134" s="26"/>
      <c r="T134" s="26">
        <v>75000</v>
      </c>
      <c r="U134" s="26"/>
      <c r="V134" s="26"/>
      <c r="W134" s="26"/>
      <c r="X134" s="26"/>
      <c r="Y134" s="26"/>
      <c r="Z134" s="26"/>
      <c r="AA134" s="26"/>
      <c r="AB134" s="26"/>
      <c r="AC134" s="27"/>
    </row>
    <row r="135" spans="1:29" ht="56.25" hidden="1" x14ac:dyDescent="0.25">
      <c r="A135" s="24" t="s">
        <v>181</v>
      </c>
      <c r="B135" s="24" t="s">
        <v>182</v>
      </c>
      <c r="C135" s="25">
        <v>42606</v>
      </c>
      <c r="D135" s="25">
        <v>42606</v>
      </c>
      <c r="E135" s="25">
        <v>45283</v>
      </c>
      <c r="F135" s="24">
        <v>88</v>
      </c>
      <c r="G135" s="24" t="s">
        <v>1893</v>
      </c>
      <c r="H135" s="24" t="s">
        <v>50</v>
      </c>
      <c r="I135" s="24" t="s">
        <v>1628</v>
      </c>
      <c r="J135" s="22">
        <v>47910415</v>
      </c>
      <c r="K135" s="22">
        <v>28141191.739999998</v>
      </c>
      <c r="L135" s="26">
        <v>40399189</v>
      </c>
      <c r="M135" s="26">
        <v>23849297.699999999</v>
      </c>
      <c r="N135" s="26"/>
      <c r="O135" s="26"/>
      <c r="P135" s="26"/>
      <c r="Q135" s="26"/>
      <c r="R135" s="26"/>
      <c r="S135" s="26"/>
      <c r="T135" s="26">
        <v>4754147</v>
      </c>
      <c r="U135" s="26">
        <v>2875694.45</v>
      </c>
      <c r="V135" s="26"/>
      <c r="W135" s="26"/>
      <c r="X135" s="26"/>
      <c r="Y135" s="26"/>
      <c r="Z135" s="26"/>
      <c r="AA135" s="26"/>
      <c r="AB135" s="26">
        <v>2757079</v>
      </c>
      <c r="AC135" s="27">
        <v>1416199.59</v>
      </c>
    </row>
    <row r="136" spans="1:29" ht="45" hidden="1" x14ac:dyDescent="0.25">
      <c r="A136" s="24" t="s">
        <v>183</v>
      </c>
      <c r="B136" s="24" t="s">
        <v>184</v>
      </c>
      <c r="C136" s="25">
        <v>43697</v>
      </c>
      <c r="D136" s="25">
        <v>43586</v>
      </c>
      <c r="E136" s="25">
        <v>44681</v>
      </c>
      <c r="F136" s="24">
        <v>36</v>
      </c>
      <c r="G136" s="24" t="s">
        <v>1893</v>
      </c>
      <c r="H136" s="24" t="s">
        <v>50</v>
      </c>
      <c r="I136" s="24" t="s">
        <v>1599</v>
      </c>
      <c r="J136" s="22">
        <v>3199428.68</v>
      </c>
      <c r="K136" s="22">
        <v>2352360.02</v>
      </c>
      <c r="L136" s="26">
        <v>2399503.2000000002</v>
      </c>
      <c r="M136" s="26">
        <v>1948234.64</v>
      </c>
      <c r="N136" s="26"/>
      <c r="O136" s="26"/>
      <c r="P136" s="26"/>
      <c r="Q136" s="26"/>
      <c r="R136" s="26"/>
      <c r="S136" s="26"/>
      <c r="T136" s="26"/>
      <c r="U136" s="26"/>
      <c r="V136" s="26"/>
      <c r="W136" s="26"/>
      <c r="X136" s="26"/>
      <c r="Y136" s="26"/>
      <c r="Z136" s="26"/>
      <c r="AA136" s="26"/>
      <c r="AB136" s="26">
        <v>799925.48</v>
      </c>
      <c r="AC136" s="27">
        <v>404125.38</v>
      </c>
    </row>
    <row r="137" spans="1:29" ht="56.25" hidden="1" x14ac:dyDescent="0.25">
      <c r="A137" s="24" t="s">
        <v>185</v>
      </c>
      <c r="B137" s="24" t="s">
        <v>186</v>
      </c>
      <c r="C137" s="25">
        <v>43677</v>
      </c>
      <c r="D137" s="25">
        <v>43677</v>
      </c>
      <c r="E137" s="25">
        <v>44772</v>
      </c>
      <c r="F137" s="24">
        <v>36</v>
      </c>
      <c r="G137" s="24" t="s">
        <v>1893</v>
      </c>
      <c r="H137" s="24" t="s">
        <v>50</v>
      </c>
      <c r="I137" s="24" t="s">
        <v>1614</v>
      </c>
      <c r="J137" s="22">
        <v>3318208.15</v>
      </c>
      <c r="K137" s="22">
        <v>1619259.56</v>
      </c>
      <c r="L137" s="26">
        <v>2488656.11</v>
      </c>
      <c r="M137" s="26">
        <v>1396238.84</v>
      </c>
      <c r="N137" s="26"/>
      <c r="O137" s="26"/>
      <c r="P137" s="26"/>
      <c r="Q137" s="26"/>
      <c r="R137" s="26"/>
      <c r="S137" s="26"/>
      <c r="T137" s="26"/>
      <c r="U137" s="26"/>
      <c r="V137" s="26"/>
      <c r="W137" s="26"/>
      <c r="X137" s="26"/>
      <c r="Y137" s="26"/>
      <c r="Z137" s="26"/>
      <c r="AA137" s="26"/>
      <c r="AB137" s="26">
        <v>829552.04</v>
      </c>
      <c r="AC137" s="27">
        <v>223020.72</v>
      </c>
    </row>
    <row r="138" spans="1:29" ht="56.25" hidden="1" x14ac:dyDescent="0.25">
      <c r="A138" s="24" t="s">
        <v>187</v>
      </c>
      <c r="B138" s="24" t="s">
        <v>188</v>
      </c>
      <c r="C138" s="25">
        <v>43795</v>
      </c>
      <c r="D138" s="25">
        <v>43795</v>
      </c>
      <c r="E138" s="25">
        <v>44859</v>
      </c>
      <c r="F138" s="24">
        <v>35</v>
      </c>
      <c r="G138" s="24" t="s">
        <v>1893</v>
      </c>
      <c r="H138" s="24" t="s">
        <v>50</v>
      </c>
      <c r="I138" s="24" t="s">
        <v>1629</v>
      </c>
      <c r="J138" s="22">
        <v>2947479.33</v>
      </c>
      <c r="K138" s="22">
        <v>575508.55000000005</v>
      </c>
      <c r="L138" s="26">
        <v>2210609.4900000002</v>
      </c>
      <c r="M138" s="26">
        <v>483714.08</v>
      </c>
      <c r="N138" s="26"/>
      <c r="O138" s="26"/>
      <c r="P138" s="26"/>
      <c r="Q138" s="26"/>
      <c r="R138" s="26"/>
      <c r="S138" s="26"/>
      <c r="T138" s="26"/>
      <c r="U138" s="26"/>
      <c r="V138" s="26"/>
      <c r="W138" s="26"/>
      <c r="X138" s="26"/>
      <c r="Y138" s="26"/>
      <c r="Z138" s="26"/>
      <c r="AA138" s="26"/>
      <c r="AB138" s="26">
        <v>736869.84</v>
      </c>
      <c r="AC138" s="27">
        <v>91794.47</v>
      </c>
    </row>
    <row r="139" spans="1:29" ht="56.25" hidden="1" x14ac:dyDescent="0.25">
      <c r="A139" s="24" t="s">
        <v>189</v>
      </c>
      <c r="B139" s="24" t="s">
        <v>190</v>
      </c>
      <c r="C139" s="25">
        <v>43717</v>
      </c>
      <c r="D139" s="25">
        <v>43717</v>
      </c>
      <c r="E139" s="25">
        <v>44812</v>
      </c>
      <c r="F139" s="24">
        <v>36</v>
      </c>
      <c r="G139" s="24" t="s">
        <v>1893</v>
      </c>
      <c r="H139" s="24" t="s">
        <v>50</v>
      </c>
      <c r="I139" s="24" t="s">
        <v>1602</v>
      </c>
      <c r="J139" s="22">
        <v>3329802.93</v>
      </c>
      <c r="K139" s="22">
        <v>945145.45</v>
      </c>
      <c r="L139" s="26">
        <v>2497351.44</v>
      </c>
      <c r="M139" s="26">
        <v>771221.75</v>
      </c>
      <c r="N139" s="26"/>
      <c r="O139" s="26"/>
      <c r="P139" s="26"/>
      <c r="Q139" s="26"/>
      <c r="R139" s="26"/>
      <c r="S139" s="26"/>
      <c r="T139" s="26"/>
      <c r="U139" s="26"/>
      <c r="V139" s="26"/>
      <c r="W139" s="26"/>
      <c r="X139" s="26"/>
      <c r="Y139" s="26"/>
      <c r="Z139" s="26"/>
      <c r="AA139" s="26"/>
      <c r="AB139" s="26">
        <v>832451.49</v>
      </c>
      <c r="AC139" s="27">
        <v>173923.7</v>
      </c>
    </row>
    <row r="140" spans="1:29" ht="112.5" hidden="1" x14ac:dyDescent="0.25">
      <c r="A140" s="24" t="s">
        <v>3205</v>
      </c>
      <c r="B140" s="24" t="s">
        <v>3206</v>
      </c>
      <c r="C140" s="25">
        <v>44517</v>
      </c>
      <c r="D140" s="25">
        <v>44522</v>
      </c>
      <c r="E140" s="25">
        <v>45251</v>
      </c>
      <c r="F140" s="24">
        <v>24</v>
      </c>
      <c r="G140" s="24" t="s">
        <v>1893</v>
      </c>
      <c r="H140" s="24" t="s">
        <v>50</v>
      </c>
      <c r="I140" s="24" t="s">
        <v>3207</v>
      </c>
      <c r="J140" s="22">
        <v>1075534.72</v>
      </c>
      <c r="K140" s="22">
        <v>47721.88</v>
      </c>
      <c r="L140" s="26">
        <v>900000</v>
      </c>
      <c r="M140" s="26">
        <v>47721.88</v>
      </c>
      <c r="N140" s="26"/>
      <c r="O140" s="26"/>
      <c r="P140" s="26"/>
      <c r="Q140" s="26"/>
      <c r="R140" s="26"/>
      <c r="S140" s="26"/>
      <c r="T140" s="26"/>
      <c r="U140" s="26"/>
      <c r="V140" s="26"/>
      <c r="W140" s="26"/>
      <c r="X140" s="26"/>
      <c r="Y140" s="26"/>
      <c r="Z140" s="26"/>
      <c r="AA140" s="26"/>
      <c r="AB140" s="26">
        <v>175534.72</v>
      </c>
      <c r="AC140" s="27"/>
    </row>
    <row r="141" spans="1:29" ht="67.5" hidden="1" x14ac:dyDescent="0.25">
      <c r="A141" s="24" t="s">
        <v>3208</v>
      </c>
      <c r="B141" s="24" t="s">
        <v>3209</v>
      </c>
      <c r="C141" s="25">
        <v>44505</v>
      </c>
      <c r="D141" s="25">
        <v>44440</v>
      </c>
      <c r="E141" s="25">
        <v>45260</v>
      </c>
      <c r="F141" s="24">
        <v>27</v>
      </c>
      <c r="G141" s="24" t="s">
        <v>1893</v>
      </c>
      <c r="H141" s="24" t="s">
        <v>50</v>
      </c>
      <c r="I141" s="24" t="s">
        <v>3210</v>
      </c>
      <c r="J141" s="22">
        <v>543024.91</v>
      </c>
      <c r="K141" s="22">
        <v>19383.61</v>
      </c>
      <c r="L141" s="26">
        <v>461571.17</v>
      </c>
      <c r="M141" s="26">
        <v>19383.61</v>
      </c>
      <c r="N141" s="26"/>
      <c r="O141" s="26"/>
      <c r="P141" s="26"/>
      <c r="Q141" s="26"/>
      <c r="R141" s="26"/>
      <c r="S141" s="26"/>
      <c r="T141" s="26"/>
      <c r="U141" s="26"/>
      <c r="V141" s="26"/>
      <c r="W141" s="26"/>
      <c r="X141" s="26"/>
      <c r="Y141" s="26"/>
      <c r="Z141" s="26"/>
      <c r="AA141" s="26"/>
      <c r="AB141" s="26">
        <v>81453.740000000005</v>
      </c>
      <c r="AC141" s="27"/>
    </row>
    <row r="142" spans="1:29" ht="67.5" hidden="1" x14ac:dyDescent="0.25">
      <c r="A142" s="24" t="s">
        <v>3211</v>
      </c>
      <c r="B142" s="24" t="s">
        <v>3212</v>
      </c>
      <c r="C142" s="25">
        <v>44513</v>
      </c>
      <c r="D142" s="25">
        <v>44470</v>
      </c>
      <c r="E142" s="25">
        <v>45199</v>
      </c>
      <c r="F142" s="24">
        <v>24</v>
      </c>
      <c r="G142" s="24" t="s">
        <v>1893</v>
      </c>
      <c r="H142" s="24" t="s">
        <v>50</v>
      </c>
      <c r="I142" s="24" t="s">
        <v>1600</v>
      </c>
      <c r="J142" s="22">
        <v>1053924</v>
      </c>
      <c r="K142" s="22">
        <v>45908.24</v>
      </c>
      <c r="L142" s="26">
        <v>843139.2</v>
      </c>
      <c r="M142" s="26">
        <v>45908.24</v>
      </c>
      <c r="N142" s="26"/>
      <c r="O142" s="26"/>
      <c r="P142" s="26"/>
      <c r="Q142" s="26"/>
      <c r="R142" s="26"/>
      <c r="S142" s="26"/>
      <c r="T142" s="26"/>
      <c r="U142" s="26"/>
      <c r="V142" s="26"/>
      <c r="W142" s="26"/>
      <c r="X142" s="26"/>
      <c r="Y142" s="26"/>
      <c r="Z142" s="26"/>
      <c r="AA142" s="26"/>
      <c r="AB142" s="26">
        <v>210784.8</v>
      </c>
      <c r="AC142" s="27"/>
    </row>
    <row r="143" spans="1:29" ht="56.25" hidden="1" x14ac:dyDescent="0.25">
      <c r="A143" s="24" t="s">
        <v>3213</v>
      </c>
      <c r="B143" s="24" t="s">
        <v>3214</v>
      </c>
      <c r="C143" s="25">
        <v>44543</v>
      </c>
      <c r="D143" s="25">
        <v>44440</v>
      </c>
      <c r="E143" s="25">
        <v>45230</v>
      </c>
      <c r="F143" s="24">
        <v>26</v>
      </c>
      <c r="G143" s="24" t="s">
        <v>1893</v>
      </c>
      <c r="H143" s="24" t="s">
        <v>50</v>
      </c>
      <c r="I143" s="24" t="s">
        <v>1630</v>
      </c>
      <c r="J143" s="22">
        <v>999923.69</v>
      </c>
      <c r="K143" s="22">
        <v>0</v>
      </c>
      <c r="L143" s="26">
        <v>839935.9</v>
      </c>
      <c r="M143" s="26"/>
      <c r="N143" s="26"/>
      <c r="O143" s="26"/>
      <c r="P143" s="26"/>
      <c r="Q143" s="26"/>
      <c r="R143" s="26"/>
      <c r="S143" s="26"/>
      <c r="T143" s="26"/>
      <c r="U143" s="26"/>
      <c r="V143" s="26"/>
      <c r="W143" s="26"/>
      <c r="X143" s="26"/>
      <c r="Y143" s="26"/>
      <c r="Z143" s="26"/>
      <c r="AA143" s="26"/>
      <c r="AB143" s="26">
        <v>159987.79</v>
      </c>
      <c r="AC143" s="27"/>
    </row>
    <row r="144" spans="1:29" ht="409.5" hidden="1" x14ac:dyDescent="0.25">
      <c r="A144" s="24" t="s">
        <v>191</v>
      </c>
      <c r="B144" s="24" t="s">
        <v>192</v>
      </c>
      <c r="C144" s="25">
        <v>43039</v>
      </c>
      <c r="D144" s="25">
        <v>43039</v>
      </c>
      <c r="E144" s="25">
        <v>44651</v>
      </c>
      <c r="F144" s="24">
        <v>54</v>
      </c>
      <c r="G144" s="24" t="s">
        <v>2627</v>
      </c>
      <c r="H144" s="24" t="s">
        <v>50</v>
      </c>
      <c r="I144" s="24" t="s">
        <v>1600</v>
      </c>
      <c r="J144" s="22">
        <v>16705229.42</v>
      </c>
      <c r="K144" s="22">
        <v>16695640.869999999</v>
      </c>
      <c r="L144" s="26">
        <v>13489472.699999999</v>
      </c>
      <c r="M144" s="26">
        <v>13603124.619999999</v>
      </c>
      <c r="N144" s="26"/>
      <c r="O144" s="26"/>
      <c r="P144" s="26"/>
      <c r="Q144" s="26"/>
      <c r="R144" s="26"/>
      <c r="S144" s="26"/>
      <c r="T144" s="26">
        <v>2380494.91</v>
      </c>
      <c r="U144" s="26">
        <v>2400551.16</v>
      </c>
      <c r="V144" s="26"/>
      <c r="W144" s="26"/>
      <c r="X144" s="26"/>
      <c r="Y144" s="26"/>
      <c r="Z144" s="26">
        <v>835261.81</v>
      </c>
      <c r="AA144" s="26">
        <v>691965.09</v>
      </c>
      <c r="AB144" s="26"/>
      <c r="AC144" s="27"/>
    </row>
    <row r="145" spans="1:29" ht="270" hidden="1" x14ac:dyDescent="0.25">
      <c r="A145" s="24" t="s">
        <v>193</v>
      </c>
      <c r="B145" s="24" t="s">
        <v>194</v>
      </c>
      <c r="C145" s="25">
        <v>42993</v>
      </c>
      <c r="D145" s="25">
        <v>42993</v>
      </c>
      <c r="E145" s="25">
        <v>45260</v>
      </c>
      <c r="F145" s="24">
        <v>75</v>
      </c>
      <c r="G145" s="24" t="s">
        <v>1928</v>
      </c>
      <c r="H145" s="24" t="s">
        <v>50</v>
      </c>
      <c r="I145" s="24" t="s">
        <v>1599</v>
      </c>
      <c r="J145" s="22">
        <v>32689124.219999999</v>
      </c>
      <c r="K145" s="22">
        <v>27548239.239999998</v>
      </c>
      <c r="L145" s="26">
        <v>27270120.710000001</v>
      </c>
      <c r="M145" s="26">
        <v>23182386.780000001</v>
      </c>
      <c r="N145" s="26"/>
      <c r="O145" s="26"/>
      <c r="P145" s="26"/>
      <c r="Q145" s="26"/>
      <c r="R145" s="26"/>
      <c r="S145" s="26"/>
      <c r="T145" s="26">
        <v>3784547.65</v>
      </c>
      <c r="U145" s="26">
        <v>3384482.08</v>
      </c>
      <c r="V145" s="26"/>
      <c r="W145" s="26"/>
      <c r="X145" s="26"/>
      <c r="Y145" s="26"/>
      <c r="Z145" s="26">
        <v>412930.29</v>
      </c>
      <c r="AA145" s="26">
        <v>143988.29</v>
      </c>
      <c r="AB145" s="26">
        <v>1221525.57</v>
      </c>
      <c r="AC145" s="27">
        <v>837382.09</v>
      </c>
    </row>
    <row r="146" spans="1:29" ht="180" hidden="1" x14ac:dyDescent="0.25">
      <c r="A146" s="24" t="s">
        <v>195</v>
      </c>
      <c r="B146" s="24" t="s">
        <v>196</v>
      </c>
      <c r="C146" s="25">
        <v>43042</v>
      </c>
      <c r="D146" s="25">
        <v>43042</v>
      </c>
      <c r="E146" s="25">
        <v>45138</v>
      </c>
      <c r="F146" s="24">
        <v>69</v>
      </c>
      <c r="G146" s="24" t="s">
        <v>1899</v>
      </c>
      <c r="H146" s="24" t="s">
        <v>50</v>
      </c>
      <c r="I146" s="24" t="s">
        <v>1606</v>
      </c>
      <c r="J146" s="22">
        <v>13526366</v>
      </c>
      <c r="K146" s="22">
        <v>9266468.3599999994</v>
      </c>
      <c r="L146" s="26">
        <v>10186027</v>
      </c>
      <c r="M146" s="26">
        <v>7067130.1799999997</v>
      </c>
      <c r="N146" s="26"/>
      <c r="O146" s="26"/>
      <c r="P146" s="26"/>
      <c r="Q146" s="26"/>
      <c r="R146" s="26"/>
      <c r="S146" s="26"/>
      <c r="T146" s="26">
        <v>1437795</v>
      </c>
      <c r="U146" s="26">
        <v>1182437.1499999999</v>
      </c>
      <c r="V146" s="26"/>
      <c r="W146" s="26"/>
      <c r="X146" s="26"/>
      <c r="Y146" s="26"/>
      <c r="Z146" s="26">
        <v>540071</v>
      </c>
      <c r="AA146" s="26">
        <v>262922.59999999998</v>
      </c>
      <c r="AB146" s="26">
        <v>1362473</v>
      </c>
      <c r="AC146" s="27">
        <v>753978.43</v>
      </c>
    </row>
    <row r="147" spans="1:29" ht="180" hidden="1" x14ac:dyDescent="0.25">
      <c r="A147" s="24" t="s">
        <v>197</v>
      </c>
      <c r="B147" s="24" t="s">
        <v>198</v>
      </c>
      <c r="C147" s="25">
        <v>43039</v>
      </c>
      <c r="D147" s="25">
        <v>43039</v>
      </c>
      <c r="E147" s="25">
        <v>44469</v>
      </c>
      <c r="F147" s="24">
        <v>48</v>
      </c>
      <c r="G147" s="24" t="s">
        <v>1930</v>
      </c>
      <c r="H147" s="24" t="s">
        <v>50</v>
      </c>
      <c r="I147" s="24" t="s">
        <v>1603</v>
      </c>
      <c r="J147" s="22">
        <v>3263196</v>
      </c>
      <c r="K147" s="22">
        <v>2919184.61</v>
      </c>
      <c r="L147" s="26">
        <v>2635031</v>
      </c>
      <c r="M147" s="26">
        <v>2371527.9</v>
      </c>
      <c r="N147" s="26"/>
      <c r="O147" s="26"/>
      <c r="P147" s="26"/>
      <c r="Q147" s="26"/>
      <c r="R147" s="26"/>
      <c r="S147" s="26"/>
      <c r="T147" s="26">
        <v>465006</v>
      </c>
      <c r="U147" s="26">
        <v>418505.4</v>
      </c>
      <c r="V147" s="26"/>
      <c r="W147" s="26"/>
      <c r="X147" s="26"/>
      <c r="Y147" s="26"/>
      <c r="Z147" s="26">
        <v>163159</v>
      </c>
      <c r="AA147" s="26">
        <v>129151.31</v>
      </c>
      <c r="AB147" s="26"/>
      <c r="AC147" s="27"/>
    </row>
    <row r="148" spans="1:29" ht="56.25" hidden="1" x14ac:dyDescent="0.25">
      <c r="A148" s="24" t="s">
        <v>199</v>
      </c>
      <c r="B148" s="24" t="s">
        <v>200</v>
      </c>
      <c r="C148" s="25">
        <v>43080</v>
      </c>
      <c r="D148" s="25">
        <v>43080</v>
      </c>
      <c r="E148" s="25">
        <v>44804</v>
      </c>
      <c r="F148" s="24">
        <v>57</v>
      </c>
      <c r="G148" s="24" t="s">
        <v>1931</v>
      </c>
      <c r="H148" s="24" t="s">
        <v>50</v>
      </c>
      <c r="I148" s="24" t="s">
        <v>1614</v>
      </c>
      <c r="J148" s="22">
        <v>1650204.22</v>
      </c>
      <c r="K148" s="22">
        <v>1422789.71</v>
      </c>
      <c r="L148" s="26">
        <v>1332539</v>
      </c>
      <c r="M148" s="26">
        <v>1171439.73</v>
      </c>
      <c r="N148" s="26"/>
      <c r="O148" s="26"/>
      <c r="P148" s="26"/>
      <c r="Q148" s="26"/>
      <c r="R148" s="26"/>
      <c r="S148" s="26"/>
      <c r="T148" s="26">
        <v>235155</v>
      </c>
      <c r="U148" s="26">
        <v>206724.68</v>
      </c>
      <c r="V148" s="26"/>
      <c r="W148" s="26"/>
      <c r="X148" s="26"/>
      <c r="Y148" s="26"/>
      <c r="Z148" s="26"/>
      <c r="AA148" s="26"/>
      <c r="AB148" s="26">
        <v>82510.22</v>
      </c>
      <c r="AC148" s="27">
        <v>44625.3</v>
      </c>
    </row>
    <row r="149" spans="1:29" ht="90" hidden="1" x14ac:dyDescent="0.25">
      <c r="A149" s="24" t="s">
        <v>201</v>
      </c>
      <c r="B149" s="24" t="s">
        <v>202</v>
      </c>
      <c r="C149" s="25">
        <v>43046</v>
      </c>
      <c r="D149" s="25">
        <v>43046</v>
      </c>
      <c r="E149" s="25">
        <v>45260</v>
      </c>
      <c r="F149" s="24">
        <v>73</v>
      </c>
      <c r="G149" s="24" t="s">
        <v>1932</v>
      </c>
      <c r="H149" s="24" t="s">
        <v>50</v>
      </c>
      <c r="I149" s="24" t="s">
        <v>1604</v>
      </c>
      <c r="J149" s="22">
        <v>4390862</v>
      </c>
      <c r="K149" s="22">
        <v>906317.72</v>
      </c>
      <c r="L149" s="26">
        <v>3639538</v>
      </c>
      <c r="M149" s="26">
        <v>774060.37</v>
      </c>
      <c r="N149" s="26"/>
      <c r="O149" s="26"/>
      <c r="P149" s="26"/>
      <c r="Q149" s="26"/>
      <c r="R149" s="26"/>
      <c r="S149" s="26"/>
      <c r="T149" s="26">
        <v>531780</v>
      </c>
      <c r="U149" s="26">
        <v>113768.69</v>
      </c>
      <c r="V149" s="26"/>
      <c r="W149" s="26"/>
      <c r="X149" s="26"/>
      <c r="Y149" s="26"/>
      <c r="Z149" s="26"/>
      <c r="AA149" s="26"/>
      <c r="AB149" s="26">
        <v>219544</v>
      </c>
      <c r="AC149" s="27">
        <v>18488.66</v>
      </c>
    </row>
    <row r="150" spans="1:29" ht="112.5" hidden="1" x14ac:dyDescent="0.25">
      <c r="A150" s="24" t="s">
        <v>203</v>
      </c>
      <c r="B150" s="24" t="s">
        <v>204</v>
      </c>
      <c r="C150" s="25">
        <v>43111</v>
      </c>
      <c r="D150" s="25">
        <v>43111</v>
      </c>
      <c r="E150" s="25">
        <v>44560</v>
      </c>
      <c r="F150" s="24">
        <v>48</v>
      </c>
      <c r="G150" s="24" t="s">
        <v>1933</v>
      </c>
      <c r="H150" s="24" t="s">
        <v>50</v>
      </c>
      <c r="I150" s="24" t="s">
        <v>1601</v>
      </c>
      <c r="J150" s="22">
        <v>3704729</v>
      </c>
      <c r="K150" s="22">
        <v>3331423.96</v>
      </c>
      <c r="L150" s="26">
        <v>2991568.67</v>
      </c>
      <c r="M150" s="26">
        <v>2692411.79</v>
      </c>
      <c r="N150" s="26"/>
      <c r="O150" s="26"/>
      <c r="P150" s="26"/>
      <c r="Q150" s="26"/>
      <c r="R150" s="26"/>
      <c r="S150" s="26"/>
      <c r="T150" s="26">
        <v>527923.88</v>
      </c>
      <c r="U150" s="26">
        <v>475131.49</v>
      </c>
      <c r="V150" s="26"/>
      <c r="W150" s="26"/>
      <c r="X150" s="26"/>
      <c r="Y150" s="26"/>
      <c r="Z150" s="26"/>
      <c r="AA150" s="26"/>
      <c r="AB150" s="26">
        <v>185236.45</v>
      </c>
      <c r="AC150" s="27">
        <v>163880.68</v>
      </c>
    </row>
    <row r="151" spans="1:29" ht="112.5" hidden="1" x14ac:dyDescent="0.25">
      <c r="A151" s="24" t="s">
        <v>205</v>
      </c>
      <c r="B151" s="24" t="s">
        <v>206</v>
      </c>
      <c r="C151" s="25">
        <v>43074</v>
      </c>
      <c r="D151" s="25">
        <v>43101</v>
      </c>
      <c r="E151" s="25">
        <v>44561</v>
      </c>
      <c r="F151" s="24">
        <v>48</v>
      </c>
      <c r="G151" s="24" t="s">
        <v>1934</v>
      </c>
      <c r="H151" s="24" t="s">
        <v>50</v>
      </c>
      <c r="I151" s="24" t="s">
        <v>1619</v>
      </c>
      <c r="J151" s="22">
        <v>938982.27</v>
      </c>
      <c r="K151" s="22">
        <v>850078.43</v>
      </c>
      <c r="L151" s="26">
        <v>758227.28</v>
      </c>
      <c r="M151" s="26">
        <v>694910.46</v>
      </c>
      <c r="N151" s="26"/>
      <c r="O151" s="26"/>
      <c r="P151" s="26"/>
      <c r="Q151" s="26"/>
      <c r="R151" s="26"/>
      <c r="S151" s="26"/>
      <c r="T151" s="26">
        <v>133805.53</v>
      </c>
      <c r="U151" s="26">
        <v>122631.9</v>
      </c>
      <c r="V151" s="26"/>
      <c r="W151" s="26"/>
      <c r="X151" s="26"/>
      <c r="Y151" s="26"/>
      <c r="Z151" s="26">
        <v>46949.46</v>
      </c>
      <c r="AA151" s="26">
        <v>32536.07</v>
      </c>
      <c r="AB151" s="26"/>
      <c r="AC151" s="27"/>
    </row>
    <row r="152" spans="1:29" ht="67.5" hidden="1" x14ac:dyDescent="0.25">
      <c r="A152" s="24" t="s">
        <v>207</v>
      </c>
      <c r="B152" s="24" t="s">
        <v>208</v>
      </c>
      <c r="C152" s="25">
        <v>43144</v>
      </c>
      <c r="D152" s="25">
        <v>43102</v>
      </c>
      <c r="E152" s="25">
        <v>45260</v>
      </c>
      <c r="F152" s="24">
        <v>71</v>
      </c>
      <c r="G152" s="24" t="s">
        <v>1893</v>
      </c>
      <c r="H152" s="24" t="s">
        <v>50</v>
      </c>
      <c r="I152" s="24" t="s">
        <v>1628</v>
      </c>
      <c r="J152" s="22">
        <v>6069054</v>
      </c>
      <c r="K152" s="22">
        <v>3205918.63</v>
      </c>
      <c r="L152" s="26">
        <v>5158695</v>
      </c>
      <c r="M152" s="26">
        <v>2725030.84</v>
      </c>
      <c r="N152" s="26"/>
      <c r="O152" s="26"/>
      <c r="P152" s="26"/>
      <c r="Q152" s="26"/>
      <c r="R152" s="26"/>
      <c r="S152" s="26"/>
      <c r="T152" s="26">
        <v>910359</v>
      </c>
      <c r="U152" s="26">
        <v>480887.79</v>
      </c>
      <c r="V152" s="26"/>
      <c r="W152" s="26"/>
      <c r="X152" s="26"/>
      <c r="Y152" s="26"/>
      <c r="Z152" s="26"/>
      <c r="AA152" s="26"/>
      <c r="AB152" s="26"/>
      <c r="AC152" s="27"/>
    </row>
    <row r="153" spans="1:29" ht="146.25" hidden="1" x14ac:dyDescent="0.25">
      <c r="A153" s="24" t="s">
        <v>209</v>
      </c>
      <c r="B153" s="24" t="s">
        <v>210</v>
      </c>
      <c r="C153" s="25">
        <v>43151</v>
      </c>
      <c r="D153" s="25">
        <v>43101</v>
      </c>
      <c r="E153" s="25">
        <v>45107</v>
      </c>
      <c r="F153" s="24">
        <v>66</v>
      </c>
      <c r="G153" s="24" t="s">
        <v>1893</v>
      </c>
      <c r="H153" s="24" t="s">
        <v>50</v>
      </c>
      <c r="I153" s="24" t="s">
        <v>2268</v>
      </c>
      <c r="J153" s="22">
        <v>7338062.9000000004</v>
      </c>
      <c r="K153" s="22">
        <v>2710774.91</v>
      </c>
      <c r="L153" s="26">
        <v>6237353.46</v>
      </c>
      <c r="M153" s="26">
        <v>2304158.67</v>
      </c>
      <c r="N153" s="26"/>
      <c r="O153" s="26"/>
      <c r="P153" s="26"/>
      <c r="Q153" s="26"/>
      <c r="R153" s="26"/>
      <c r="S153" s="26"/>
      <c r="T153" s="26">
        <v>1100709.44</v>
      </c>
      <c r="U153" s="26">
        <v>406616.24</v>
      </c>
      <c r="V153" s="26"/>
      <c r="W153" s="26"/>
      <c r="X153" s="26"/>
      <c r="Y153" s="26"/>
      <c r="Z153" s="26"/>
      <c r="AA153" s="26"/>
      <c r="AB153" s="26"/>
      <c r="AC153" s="27"/>
    </row>
    <row r="154" spans="1:29" ht="78.75" hidden="1" x14ac:dyDescent="0.25">
      <c r="A154" s="24" t="s">
        <v>211</v>
      </c>
      <c r="B154" s="24" t="s">
        <v>212</v>
      </c>
      <c r="C154" s="25">
        <v>43514</v>
      </c>
      <c r="D154" s="25">
        <v>43514</v>
      </c>
      <c r="E154" s="25">
        <v>45260</v>
      </c>
      <c r="F154" s="24">
        <v>58</v>
      </c>
      <c r="G154" s="24" t="s">
        <v>1935</v>
      </c>
      <c r="H154" s="24" t="s">
        <v>50</v>
      </c>
      <c r="I154" s="24" t="s">
        <v>1602</v>
      </c>
      <c r="J154" s="22">
        <v>1645000</v>
      </c>
      <c r="K154" s="22">
        <v>708082.21</v>
      </c>
      <c r="L154" s="26">
        <v>1398250</v>
      </c>
      <c r="M154" s="26">
        <v>601869.87</v>
      </c>
      <c r="N154" s="26"/>
      <c r="O154" s="26"/>
      <c r="P154" s="26"/>
      <c r="Q154" s="26"/>
      <c r="R154" s="26"/>
      <c r="S154" s="26"/>
      <c r="T154" s="26">
        <v>246750</v>
      </c>
      <c r="U154" s="26">
        <v>106212.34</v>
      </c>
      <c r="V154" s="26"/>
      <c r="W154" s="26"/>
      <c r="X154" s="26"/>
      <c r="Y154" s="26"/>
      <c r="Z154" s="26"/>
      <c r="AA154" s="26"/>
      <c r="AB154" s="26"/>
      <c r="AC154" s="27"/>
    </row>
    <row r="155" spans="1:29" ht="123.75" hidden="1" x14ac:dyDescent="0.25">
      <c r="A155" s="24" t="s">
        <v>213</v>
      </c>
      <c r="B155" s="24" t="s">
        <v>214</v>
      </c>
      <c r="C155" s="25">
        <v>43248</v>
      </c>
      <c r="D155" s="25">
        <v>43248</v>
      </c>
      <c r="E155" s="25">
        <v>44926</v>
      </c>
      <c r="F155" s="24">
        <v>56</v>
      </c>
      <c r="G155" s="24" t="s">
        <v>1936</v>
      </c>
      <c r="H155" s="24" t="s">
        <v>50</v>
      </c>
      <c r="I155" s="24" t="s">
        <v>1633</v>
      </c>
      <c r="J155" s="22">
        <v>87344</v>
      </c>
      <c r="K155" s="22">
        <v>65549.19</v>
      </c>
      <c r="L155" s="26">
        <v>74242.399999999994</v>
      </c>
      <c r="M155" s="26">
        <v>55716.82</v>
      </c>
      <c r="N155" s="26"/>
      <c r="O155" s="26"/>
      <c r="P155" s="26"/>
      <c r="Q155" s="26"/>
      <c r="R155" s="26"/>
      <c r="S155" s="26"/>
      <c r="T155" s="26">
        <v>13101.6</v>
      </c>
      <c r="U155" s="26">
        <v>9832.3700000000008</v>
      </c>
      <c r="V155" s="26"/>
      <c r="W155" s="26"/>
      <c r="X155" s="26"/>
      <c r="Y155" s="26"/>
      <c r="Z155" s="26"/>
      <c r="AA155" s="26"/>
      <c r="AB155" s="26"/>
      <c r="AC155" s="27"/>
    </row>
    <row r="156" spans="1:29" ht="123.75" hidden="1" x14ac:dyDescent="0.25">
      <c r="A156" s="24" t="s">
        <v>215</v>
      </c>
      <c r="B156" s="24" t="s">
        <v>216</v>
      </c>
      <c r="C156" s="25">
        <v>43244</v>
      </c>
      <c r="D156" s="25">
        <v>43252</v>
      </c>
      <c r="E156" s="25">
        <v>44926</v>
      </c>
      <c r="F156" s="24">
        <v>55</v>
      </c>
      <c r="G156" s="24" t="s">
        <v>1894</v>
      </c>
      <c r="H156" s="24" t="s">
        <v>50</v>
      </c>
      <c r="I156" s="24" t="s">
        <v>1601</v>
      </c>
      <c r="J156" s="22">
        <v>255918.74</v>
      </c>
      <c r="K156" s="22">
        <v>214775.78</v>
      </c>
      <c r="L156" s="26">
        <v>217530.93</v>
      </c>
      <c r="M156" s="26">
        <v>182559.43</v>
      </c>
      <c r="N156" s="26"/>
      <c r="O156" s="26"/>
      <c r="P156" s="26"/>
      <c r="Q156" s="26"/>
      <c r="R156" s="26"/>
      <c r="S156" s="26"/>
      <c r="T156" s="26">
        <v>38387.81</v>
      </c>
      <c r="U156" s="26">
        <v>32216.35</v>
      </c>
      <c r="V156" s="26"/>
      <c r="W156" s="26"/>
      <c r="X156" s="26"/>
      <c r="Y156" s="26"/>
      <c r="Z156" s="26"/>
      <c r="AA156" s="26"/>
      <c r="AB156" s="26"/>
      <c r="AC156" s="27"/>
    </row>
    <row r="157" spans="1:29" ht="123.75" hidden="1" x14ac:dyDescent="0.25">
      <c r="A157" s="24" t="s">
        <v>217</v>
      </c>
      <c r="B157" s="24" t="s">
        <v>218</v>
      </c>
      <c r="C157" s="25">
        <v>43213</v>
      </c>
      <c r="D157" s="25">
        <v>43221</v>
      </c>
      <c r="E157" s="25">
        <v>44926</v>
      </c>
      <c r="F157" s="24">
        <v>56</v>
      </c>
      <c r="G157" s="24" t="s">
        <v>1929</v>
      </c>
      <c r="H157" s="24" t="s">
        <v>50</v>
      </c>
      <c r="I157" s="24" t="s">
        <v>1631</v>
      </c>
      <c r="J157" s="22">
        <v>125619.65</v>
      </c>
      <c r="K157" s="22">
        <v>113057.69</v>
      </c>
      <c r="L157" s="26">
        <v>106776.7</v>
      </c>
      <c r="M157" s="26">
        <v>96099.03</v>
      </c>
      <c r="N157" s="26"/>
      <c r="O157" s="26"/>
      <c r="P157" s="26"/>
      <c r="Q157" s="26"/>
      <c r="R157" s="26"/>
      <c r="S157" s="26"/>
      <c r="T157" s="26">
        <v>18842.95</v>
      </c>
      <c r="U157" s="26">
        <v>16958.66</v>
      </c>
      <c r="V157" s="26"/>
      <c r="W157" s="26"/>
      <c r="X157" s="26"/>
      <c r="Y157" s="26"/>
      <c r="Z157" s="26"/>
      <c r="AA157" s="26"/>
      <c r="AB157" s="26"/>
      <c r="AC157" s="27"/>
    </row>
    <row r="158" spans="1:29" ht="146.25" hidden="1" x14ac:dyDescent="0.25">
      <c r="A158" s="24" t="s">
        <v>219</v>
      </c>
      <c r="B158" s="24" t="s">
        <v>220</v>
      </c>
      <c r="C158" s="25">
        <v>43280</v>
      </c>
      <c r="D158" s="25">
        <v>43282</v>
      </c>
      <c r="E158" s="25">
        <v>44926</v>
      </c>
      <c r="F158" s="24">
        <v>54</v>
      </c>
      <c r="G158" s="24" t="s">
        <v>1937</v>
      </c>
      <c r="H158" s="24" t="s">
        <v>50</v>
      </c>
      <c r="I158" s="24" t="s">
        <v>1600</v>
      </c>
      <c r="J158" s="22">
        <v>340382.64</v>
      </c>
      <c r="K158" s="22">
        <v>251475.05</v>
      </c>
      <c r="L158" s="26">
        <v>289325.24</v>
      </c>
      <c r="M158" s="26">
        <v>213753.8</v>
      </c>
      <c r="N158" s="26"/>
      <c r="O158" s="26"/>
      <c r="P158" s="26"/>
      <c r="Q158" s="26"/>
      <c r="R158" s="26"/>
      <c r="S158" s="26"/>
      <c r="T158" s="26">
        <v>51057.4</v>
      </c>
      <c r="U158" s="26">
        <v>37721.25</v>
      </c>
      <c r="V158" s="26"/>
      <c r="W158" s="26"/>
      <c r="X158" s="26"/>
      <c r="Y158" s="26"/>
      <c r="Z158" s="26"/>
      <c r="AA158" s="26"/>
      <c r="AB158" s="26"/>
      <c r="AC158" s="27"/>
    </row>
    <row r="159" spans="1:29" ht="101.25" hidden="1" x14ac:dyDescent="0.25">
      <c r="A159" s="24" t="s">
        <v>221</v>
      </c>
      <c r="B159" s="24" t="s">
        <v>222</v>
      </c>
      <c r="C159" s="25">
        <v>43237</v>
      </c>
      <c r="D159" s="25">
        <v>43252</v>
      </c>
      <c r="E159" s="25">
        <v>44926</v>
      </c>
      <c r="F159" s="24">
        <v>55</v>
      </c>
      <c r="G159" s="24" t="s">
        <v>2628</v>
      </c>
      <c r="H159" s="24" t="s">
        <v>50</v>
      </c>
      <c r="I159" s="24" t="s">
        <v>1630</v>
      </c>
      <c r="J159" s="22">
        <v>132859.84</v>
      </c>
      <c r="K159" s="22">
        <v>119367.13</v>
      </c>
      <c r="L159" s="26">
        <v>112930.86</v>
      </c>
      <c r="M159" s="26">
        <v>101462.06</v>
      </c>
      <c r="N159" s="26"/>
      <c r="O159" s="26"/>
      <c r="P159" s="26"/>
      <c r="Q159" s="26"/>
      <c r="R159" s="26"/>
      <c r="S159" s="26"/>
      <c r="T159" s="26">
        <v>19928.98</v>
      </c>
      <c r="U159" s="26">
        <v>17905.07</v>
      </c>
      <c r="V159" s="26"/>
      <c r="W159" s="26"/>
      <c r="X159" s="26"/>
      <c r="Y159" s="26"/>
      <c r="Z159" s="26"/>
      <c r="AA159" s="26"/>
      <c r="AB159" s="26"/>
      <c r="AC159" s="27"/>
    </row>
    <row r="160" spans="1:29" ht="123.75" hidden="1" x14ac:dyDescent="0.25">
      <c r="A160" s="24" t="s">
        <v>223</v>
      </c>
      <c r="B160" s="24" t="s">
        <v>224</v>
      </c>
      <c r="C160" s="25">
        <v>43235</v>
      </c>
      <c r="D160" s="25">
        <v>43282</v>
      </c>
      <c r="E160" s="25">
        <v>44926</v>
      </c>
      <c r="F160" s="24">
        <v>54</v>
      </c>
      <c r="G160" s="24" t="s">
        <v>1896</v>
      </c>
      <c r="H160" s="24" t="s">
        <v>50</v>
      </c>
      <c r="I160" s="24" t="s">
        <v>1603</v>
      </c>
      <c r="J160" s="22">
        <v>457310.33</v>
      </c>
      <c r="K160" s="22">
        <v>232555.93</v>
      </c>
      <c r="L160" s="26">
        <v>388713.78</v>
      </c>
      <c r="M160" s="26">
        <v>197672.56</v>
      </c>
      <c r="N160" s="26"/>
      <c r="O160" s="26"/>
      <c r="P160" s="26"/>
      <c r="Q160" s="26"/>
      <c r="R160" s="26"/>
      <c r="S160" s="26"/>
      <c r="T160" s="26">
        <v>68596.55</v>
      </c>
      <c r="U160" s="26">
        <v>34883.370000000003</v>
      </c>
      <c r="V160" s="26"/>
      <c r="W160" s="26"/>
      <c r="X160" s="26"/>
      <c r="Y160" s="26"/>
      <c r="Z160" s="26"/>
      <c r="AA160" s="26"/>
      <c r="AB160" s="26"/>
      <c r="AC160" s="27"/>
    </row>
    <row r="161" spans="1:29" ht="112.5" hidden="1" x14ac:dyDescent="0.25">
      <c r="A161" s="24" t="s">
        <v>225</v>
      </c>
      <c r="B161" s="24" t="s">
        <v>226</v>
      </c>
      <c r="C161" s="25">
        <v>43280</v>
      </c>
      <c r="D161" s="25">
        <v>43280</v>
      </c>
      <c r="E161" s="25">
        <v>44926</v>
      </c>
      <c r="F161" s="24">
        <v>55</v>
      </c>
      <c r="G161" s="24" t="s">
        <v>1899</v>
      </c>
      <c r="H161" s="24" t="s">
        <v>50</v>
      </c>
      <c r="I161" s="24" t="s">
        <v>1606</v>
      </c>
      <c r="J161" s="22">
        <v>614772.80000000005</v>
      </c>
      <c r="K161" s="22">
        <v>384516.52</v>
      </c>
      <c r="L161" s="26">
        <v>522556.88</v>
      </c>
      <c r="M161" s="26">
        <v>326839.03999999998</v>
      </c>
      <c r="N161" s="26"/>
      <c r="O161" s="26"/>
      <c r="P161" s="26"/>
      <c r="Q161" s="26"/>
      <c r="R161" s="26"/>
      <c r="S161" s="26"/>
      <c r="T161" s="26">
        <v>92215.92</v>
      </c>
      <c r="U161" s="26">
        <v>57677.48</v>
      </c>
      <c r="V161" s="26"/>
      <c r="W161" s="26"/>
      <c r="X161" s="26"/>
      <c r="Y161" s="26"/>
      <c r="Z161" s="26"/>
      <c r="AA161" s="26"/>
      <c r="AB161" s="26"/>
      <c r="AC161" s="27"/>
    </row>
    <row r="162" spans="1:29" ht="67.5" hidden="1" x14ac:dyDescent="0.25">
      <c r="A162" s="24" t="s">
        <v>227</v>
      </c>
      <c r="B162" s="24" t="s">
        <v>228</v>
      </c>
      <c r="C162" s="25">
        <v>43235</v>
      </c>
      <c r="D162" s="25">
        <v>43282</v>
      </c>
      <c r="E162" s="25">
        <v>44926</v>
      </c>
      <c r="F162" s="24">
        <v>54</v>
      </c>
      <c r="G162" s="24" t="s">
        <v>1938</v>
      </c>
      <c r="H162" s="24" t="s">
        <v>50</v>
      </c>
      <c r="I162" s="24" t="s">
        <v>1599</v>
      </c>
      <c r="J162" s="22">
        <v>4925861</v>
      </c>
      <c r="K162" s="22">
        <v>4904547.96</v>
      </c>
      <c r="L162" s="26">
        <v>4186981.85</v>
      </c>
      <c r="M162" s="26">
        <v>4168865.76</v>
      </c>
      <c r="N162" s="26"/>
      <c r="O162" s="26"/>
      <c r="P162" s="26"/>
      <c r="Q162" s="26"/>
      <c r="R162" s="26"/>
      <c r="S162" s="26"/>
      <c r="T162" s="26">
        <v>738879.15</v>
      </c>
      <c r="U162" s="26">
        <v>735682.2</v>
      </c>
      <c r="V162" s="26"/>
      <c r="W162" s="26"/>
      <c r="X162" s="26"/>
      <c r="Y162" s="26"/>
      <c r="Z162" s="26"/>
      <c r="AA162" s="26"/>
      <c r="AB162" s="26"/>
      <c r="AC162" s="27"/>
    </row>
    <row r="163" spans="1:29" ht="112.5" hidden="1" x14ac:dyDescent="0.25">
      <c r="A163" s="24" t="s">
        <v>229</v>
      </c>
      <c r="B163" s="24" t="s">
        <v>230</v>
      </c>
      <c r="C163" s="25">
        <v>43283</v>
      </c>
      <c r="D163" s="25">
        <v>43283</v>
      </c>
      <c r="E163" s="25">
        <v>44926</v>
      </c>
      <c r="F163" s="24">
        <v>54</v>
      </c>
      <c r="G163" s="24" t="s">
        <v>1939</v>
      </c>
      <c r="H163" s="24" t="s">
        <v>50</v>
      </c>
      <c r="I163" s="24" t="s">
        <v>1614</v>
      </c>
      <c r="J163" s="22">
        <v>266721.77</v>
      </c>
      <c r="K163" s="22">
        <v>204813.93</v>
      </c>
      <c r="L163" s="26">
        <v>226713.5</v>
      </c>
      <c r="M163" s="26">
        <v>174091.87</v>
      </c>
      <c r="N163" s="26"/>
      <c r="O163" s="26"/>
      <c r="P163" s="26"/>
      <c r="Q163" s="26"/>
      <c r="R163" s="26"/>
      <c r="S163" s="26"/>
      <c r="T163" s="26">
        <v>40008.269999999997</v>
      </c>
      <c r="U163" s="26">
        <v>30722.06</v>
      </c>
      <c r="V163" s="26"/>
      <c r="W163" s="26"/>
      <c r="X163" s="26"/>
      <c r="Y163" s="26"/>
      <c r="Z163" s="26"/>
      <c r="AA163" s="26"/>
      <c r="AB163" s="26"/>
      <c r="AC163" s="27"/>
    </row>
    <row r="164" spans="1:29" ht="90" hidden="1" x14ac:dyDescent="0.25">
      <c r="A164" s="24" t="s">
        <v>231</v>
      </c>
      <c r="B164" s="24" t="s">
        <v>232</v>
      </c>
      <c r="C164" s="25">
        <v>43210</v>
      </c>
      <c r="D164" s="25">
        <v>43210</v>
      </c>
      <c r="E164" s="25">
        <v>44926</v>
      </c>
      <c r="F164" s="24">
        <v>57</v>
      </c>
      <c r="G164" s="24" t="s">
        <v>1922</v>
      </c>
      <c r="H164" s="24" t="s">
        <v>50</v>
      </c>
      <c r="I164" s="24" t="s">
        <v>2220</v>
      </c>
      <c r="J164" s="22">
        <v>213727.57</v>
      </c>
      <c r="K164" s="22">
        <v>139058.25</v>
      </c>
      <c r="L164" s="26">
        <v>181668.43</v>
      </c>
      <c r="M164" s="26">
        <v>118199.51</v>
      </c>
      <c r="N164" s="26"/>
      <c r="O164" s="26"/>
      <c r="P164" s="26"/>
      <c r="Q164" s="26"/>
      <c r="R164" s="26"/>
      <c r="S164" s="26"/>
      <c r="T164" s="26">
        <v>32059.14</v>
      </c>
      <c r="U164" s="26">
        <v>20858.740000000002</v>
      </c>
      <c r="V164" s="26"/>
      <c r="W164" s="26"/>
      <c r="X164" s="26"/>
      <c r="Y164" s="26"/>
      <c r="Z164" s="26"/>
      <c r="AA164" s="26"/>
      <c r="AB164" s="26"/>
      <c r="AC164" s="27"/>
    </row>
    <row r="165" spans="1:29" ht="101.25" hidden="1" x14ac:dyDescent="0.25">
      <c r="A165" s="24" t="s">
        <v>233</v>
      </c>
      <c r="B165" s="24" t="s">
        <v>234</v>
      </c>
      <c r="C165" s="25">
        <v>43297</v>
      </c>
      <c r="D165" s="25">
        <v>43297</v>
      </c>
      <c r="E165" s="25">
        <v>44926</v>
      </c>
      <c r="F165" s="24">
        <v>54</v>
      </c>
      <c r="G165" s="24" t="s">
        <v>1940</v>
      </c>
      <c r="H165" s="24" t="s">
        <v>50</v>
      </c>
      <c r="I165" s="24" t="s">
        <v>1604</v>
      </c>
      <c r="J165" s="22">
        <v>392173.22</v>
      </c>
      <c r="K165" s="22">
        <v>283914.92</v>
      </c>
      <c r="L165" s="26">
        <v>333347.24</v>
      </c>
      <c r="M165" s="26">
        <v>241327.69</v>
      </c>
      <c r="N165" s="26"/>
      <c r="O165" s="26"/>
      <c r="P165" s="26"/>
      <c r="Q165" s="26"/>
      <c r="R165" s="26"/>
      <c r="S165" s="26"/>
      <c r="T165" s="26">
        <v>58825.98</v>
      </c>
      <c r="U165" s="26">
        <v>42587.23</v>
      </c>
      <c r="V165" s="26"/>
      <c r="W165" s="26"/>
      <c r="X165" s="26"/>
      <c r="Y165" s="26"/>
      <c r="Z165" s="26"/>
      <c r="AA165" s="26"/>
      <c r="AB165" s="26"/>
      <c r="AC165" s="27"/>
    </row>
    <row r="166" spans="1:29" ht="101.25" hidden="1" x14ac:dyDescent="0.25">
      <c r="A166" s="24" t="s">
        <v>235</v>
      </c>
      <c r="B166" s="24" t="s">
        <v>236</v>
      </c>
      <c r="C166" s="25">
        <v>43293</v>
      </c>
      <c r="D166" s="25">
        <v>43346</v>
      </c>
      <c r="E166" s="25">
        <v>44926</v>
      </c>
      <c r="F166" s="24">
        <v>52</v>
      </c>
      <c r="G166" s="24" t="s">
        <v>1941</v>
      </c>
      <c r="H166" s="24" t="s">
        <v>50</v>
      </c>
      <c r="I166" s="24" t="s">
        <v>1634</v>
      </c>
      <c r="J166" s="22">
        <v>117484.03</v>
      </c>
      <c r="K166" s="22">
        <v>58517.14</v>
      </c>
      <c r="L166" s="26">
        <v>99861.42</v>
      </c>
      <c r="M166" s="26">
        <v>49739.58</v>
      </c>
      <c r="N166" s="26"/>
      <c r="O166" s="26"/>
      <c r="P166" s="26"/>
      <c r="Q166" s="26"/>
      <c r="R166" s="26"/>
      <c r="S166" s="26"/>
      <c r="T166" s="26">
        <v>17622.61</v>
      </c>
      <c r="U166" s="26">
        <v>8777.56</v>
      </c>
      <c r="V166" s="26"/>
      <c r="W166" s="26"/>
      <c r="X166" s="26"/>
      <c r="Y166" s="26"/>
      <c r="Z166" s="26"/>
      <c r="AA166" s="26"/>
      <c r="AB166" s="26"/>
      <c r="AC166" s="27"/>
    </row>
    <row r="167" spans="1:29" ht="123.75" hidden="1" x14ac:dyDescent="0.25">
      <c r="A167" s="24" t="s">
        <v>237</v>
      </c>
      <c r="B167" s="24" t="s">
        <v>238</v>
      </c>
      <c r="C167" s="25">
        <v>43315</v>
      </c>
      <c r="D167" s="25">
        <v>43315</v>
      </c>
      <c r="E167" s="25">
        <v>44926</v>
      </c>
      <c r="F167" s="24">
        <v>53</v>
      </c>
      <c r="G167" s="24" t="s">
        <v>1942</v>
      </c>
      <c r="H167" s="24" t="s">
        <v>50</v>
      </c>
      <c r="I167" s="24" t="s">
        <v>1632</v>
      </c>
      <c r="J167" s="22">
        <v>227531.67</v>
      </c>
      <c r="K167" s="22">
        <v>125140.5</v>
      </c>
      <c r="L167" s="26">
        <v>193401.92</v>
      </c>
      <c r="M167" s="26">
        <v>106369.42</v>
      </c>
      <c r="N167" s="26"/>
      <c r="O167" s="26"/>
      <c r="P167" s="26"/>
      <c r="Q167" s="26"/>
      <c r="R167" s="26"/>
      <c r="S167" s="26"/>
      <c r="T167" s="26">
        <v>34129.75</v>
      </c>
      <c r="U167" s="26">
        <v>18771.080000000002</v>
      </c>
      <c r="V167" s="26"/>
      <c r="W167" s="26"/>
      <c r="X167" s="26"/>
      <c r="Y167" s="26"/>
      <c r="Z167" s="26"/>
      <c r="AA167" s="26"/>
      <c r="AB167" s="26"/>
      <c r="AC167" s="27"/>
    </row>
    <row r="168" spans="1:29" ht="112.5" hidden="1" x14ac:dyDescent="0.25">
      <c r="A168" s="24" t="s">
        <v>239</v>
      </c>
      <c r="B168" s="24" t="s">
        <v>240</v>
      </c>
      <c r="C168" s="25">
        <v>43294</v>
      </c>
      <c r="D168" s="25">
        <v>43313</v>
      </c>
      <c r="E168" s="25">
        <v>44926</v>
      </c>
      <c r="F168" s="24">
        <v>53</v>
      </c>
      <c r="G168" s="24" t="s">
        <v>1943</v>
      </c>
      <c r="H168" s="24" t="s">
        <v>50</v>
      </c>
      <c r="I168" s="24" t="s">
        <v>1635</v>
      </c>
      <c r="J168" s="22">
        <v>86661.37</v>
      </c>
      <c r="K168" s="22">
        <v>66006.710000000006</v>
      </c>
      <c r="L168" s="26">
        <v>73662.16</v>
      </c>
      <c r="M168" s="26">
        <v>56105.69</v>
      </c>
      <c r="N168" s="26"/>
      <c r="O168" s="26"/>
      <c r="P168" s="26"/>
      <c r="Q168" s="26"/>
      <c r="R168" s="26"/>
      <c r="S168" s="26"/>
      <c r="T168" s="26">
        <v>12999.21</v>
      </c>
      <c r="U168" s="26">
        <v>9901.02</v>
      </c>
      <c r="V168" s="26"/>
      <c r="W168" s="26"/>
      <c r="X168" s="26"/>
      <c r="Y168" s="26"/>
      <c r="Z168" s="26"/>
      <c r="AA168" s="26"/>
      <c r="AB168" s="26"/>
      <c r="AC168" s="27"/>
    </row>
    <row r="169" spans="1:29" ht="112.5" hidden="1" x14ac:dyDescent="0.25">
      <c r="A169" s="24" t="s">
        <v>241</v>
      </c>
      <c r="B169" s="24" t="s">
        <v>242</v>
      </c>
      <c r="C169" s="25">
        <v>43273</v>
      </c>
      <c r="D169" s="25">
        <v>43273</v>
      </c>
      <c r="E169" s="25">
        <v>44926</v>
      </c>
      <c r="F169" s="24">
        <v>55</v>
      </c>
      <c r="G169" s="24" t="s">
        <v>1934</v>
      </c>
      <c r="H169" s="24" t="s">
        <v>50</v>
      </c>
      <c r="I169" s="24" t="s">
        <v>1619</v>
      </c>
      <c r="J169" s="22">
        <v>231982.67</v>
      </c>
      <c r="K169" s="22">
        <v>186836.96</v>
      </c>
      <c r="L169" s="26">
        <v>197185.26</v>
      </c>
      <c r="M169" s="26">
        <v>158811.42000000001</v>
      </c>
      <c r="N169" s="26"/>
      <c r="O169" s="26"/>
      <c r="P169" s="26"/>
      <c r="Q169" s="26"/>
      <c r="R169" s="26"/>
      <c r="S169" s="26"/>
      <c r="T169" s="26">
        <v>34797.410000000003</v>
      </c>
      <c r="U169" s="26">
        <v>28025.54</v>
      </c>
      <c r="V169" s="26"/>
      <c r="W169" s="26"/>
      <c r="X169" s="26"/>
      <c r="Y169" s="26"/>
      <c r="Z169" s="26"/>
      <c r="AA169" s="26"/>
      <c r="AB169" s="26"/>
      <c r="AC169" s="27"/>
    </row>
    <row r="170" spans="1:29" ht="146.25" hidden="1" x14ac:dyDescent="0.25">
      <c r="A170" s="24" t="s">
        <v>243</v>
      </c>
      <c r="B170" s="24" t="s">
        <v>244</v>
      </c>
      <c r="C170" s="25">
        <v>43376</v>
      </c>
      <c r="D170" s="25">
        <v>43376</v>
      </c>
      <c r="E170" s="25">
        <v>44926</v>
      </c>
      <c r="F170" s="24">
        <v>51</v>
      </c>
      <c r="G170" s="24" t="s">
        <v>1944</v>
      </c>
      <c r="H170" s="24" t="s">
        <v>50</v>
      </c>
      <c r="I170" s="24" t="s">
        <v>1602</v>
      </c>
      <c r="J170" s="22">
        <v>1874818.82</v>
      </c>
      <c r="K170" s="22">
        <v>1142295.72</v>
      </c>
      <c r="L170" s="26">
        <v>1593595.99</v>
      </c>
      <c r="M170" s="26">
        <v>970951.37</v>
      </c>
      <c r="N170" s="26"/>
      <c r="O170" s="26"/>
      <c r="P170" s="26"/>
      <c r="Q170" s="26"/>
      <c r="R170" s="26"/>
      <c r="S170" s="26"/>
      <c r="T170" s="26">
        <v>281222.83</v>
      </c>
      <c r="U170" s="26">
        <v>171344.35</v>
      </c>
      <c r="V170" s="26"/>
      <c r="W170" s="26"/>
      <c r="X170" s="26"/>
      <c r="Y170" s="26"/>
      <c r="Z170" s="26"/>
      <c r="AA170" s="26"/>
      <c r="AB170" s="26"/>
      <c r="AC170" s="27"/>
    </row>
    <row r="171" spans="1:29" ht="67.5" hidden="1" x14ac:dyDescent="0.25">
      <c r="A171" s="24" t="s">
        <v>245</v>
      </c>
      <c r="B171" s="24" t="s">
        <v>246</v>
      </c>
      <c r="C171" s="25">
        <v>43293</v>
      </c>
      <c r="D171" s="25">
        <v>43293</v>
      </c>
      <c r="E171" s="25">
        <v>44926</v>
      </c>
      <c r="F171" s="24">
        <v>54</v>
      </c>
      <c r="G171" s="24" t="s">
        <v>1945</v>
      </c>
      <c r="H171" s="24" t="s">
        <v>50</v>
      </c>
      <c r="I171" s="24" t="s">
        <v>1636</v>
      </c>
      <c r="J171" s="22">
        <v>87499.24</v>
      </c>
      <c r="K171" s="22">
        <v>79870.460000000006</v>
      </c>
      <c r="L171" s="26">
        <v>74374.350000000006</v>
      </c>
      <c r="M171" s="26">
        <v>67889.91</v>
      </c>
      <c r="N171" s="26"/>
      <c r="O171" s="26"/>
      <c r="P171" s="26"/>
      <c r="Q171" s="26"/>
      <c r="R171" s="26"/>
      <c r="S171" s="26"/>
      <c r="T171" s="26">
        <v>13124.89</v>
      </c>
      <c r="U171" s="26">
        <v>11980.55</v>
      </c>
      <c r="V171" s="26"/>
      <c r="W171" s="26"/>
      <c r="X171" s="26"/>
      <c r="Y171" s="26"/>
      <c r="Z171" s="26"/>
      <c r="AA171" s="26"/>
      <c r="AB171" s="26"/>
      <c r="AC171" s="27"/>
    </row>
    <row r="172" spans="1:29" ht="90" hidden="1" x14ac:dyDescent="0.25">
      <c r="A172" s="24" t="s">
        <v>247</v>
      </c>
      <c r="B172" s="24" t="s">
        <v>248</v>
      </c>
      <c r="C172" s="25">
        <v>43300</v>
      </c>
      <c r="D172" s="25">
        <v>43300</v>
      </c>
      <c r="E172" s="25">
        <v>44926</v>
      </c>
      <c r="F172" s="24">
        <v>54</v>
      </c>
      <c r="G172" s="24" t="s">
        <v>1946</v>
      </c>
      <c r="H172" s="24" t="s">
        <v>50</v>
      </c>
      <c r="I172" s="24" t="s">
        <v>1637</v>
      </c>
      <c r="J172" s="22">
        <v>106117.61</v>
      </c>
      <c r="K172" s="22">
        <v>71921.16</v>
      </c>
      <c r="L172" s="26">
        <v>90199.96</v>
      </c>
      <c r="M172" s="26">
        <v>61133</v>
      </c>
      <c r="N172" s="26"/>
      <c r="O172" s="26"/>
      <c r="P172" s="26"/>
      <c r="Q172" s="26"/>
      <c r="R172" s="26"/>
      <c r="S172" s="26"/>
      <c r="T172" s="26">
        <v>15917.65</v>
      </c>
      <c r="U172" s="26">
        <v>10788.16</v>
      </c>
      <c r="V172" s="26"/>
      <c r="W172" s="26"/>
      <c r="X172" s="26"/>
      <c r="Y172" s="26"/>
      <c r="Z172" s="26"/>
      <c r="AA172" s="26"/>
      <c r="AB172" s="26"/>
      <c r="AC172" s="27"/>
    </row>
    <row r="173" spans="1:29" ht="90" hidden="1" x14ac:dyDescent="0.25">
      <c r="A173" s="24" t="s">
        <v>249</v>
      </c>
      <c r="B173" s="24" t="s">
        <v>250</v>
      </c>
      <c r="C173" s="25">
        <v>43558</v>
      </c>
      <c r="D173" s="25">
        <v>43556</v>
      </c>
      <c r="E173" s="25">
        <v>44469</v>
      </c>
      <c r="F173" s="24">
        <v>30</v>
      </c>
      <c r="G173" s="24" t="s">
        <v>1899</v>
      </c>
      <c r="H173" s="24" t="s">
        <v>50</v>
      </c>
      <c r="I173" s="24" t="s">
        <v>1606</v>
      </c>
      <c r="J173" s="22">
        <v>128802.24000000001</v>
      </c>
      <c r="K173" s="22">
        <v>100951.67999999999</v>
      </c>
      <c r="L173" s="26">
        <v>109481.9</v>
      </c>
      <c r="M173" s="26">
        <v>85808.93</v>
      </c>
      <c r="N173" s="26"/>
      <c r="O173" s="26"/>
      <c r="P173" s="26"/>
      <c r="Q173" s="26"/>
      <c r="R173" s="26"/>
      <c r="S173" s="26"/>
      <c r="T173" s="26">
        <v>19320.34</v>
      </c>
      <c r="U173" s="26">
        <v>15142.75</v>
      </c>
      <c r="V173" s="26"/>
      <c r="W173" s="26"/>
      <c r="X173" s="26"/>
      <c r="Y173" s="26"/>
      <c r="Z173" s="26"/>
      <c r="AA173" s="26"/>
      <c r="AB173" s="26"/>
      <c r="AC173" s="27"/>
    </row>
    <row r="174" spans="1:29" ht="67.5" hidden="1" x14ac:dyDescent="0.25">
      <c r="A174" s="24" t="s">
        <v>251</v>
      </c>
      <c r="B174" s="24" t="s">
        <v>252</v>
      </c>
      <c r="C174" s="25">
        <v>43811</v>
      </c>
      <c r="D174" s="25">
        <v>43811</v>
      </c>
      <c r="E174" s="25">
        <v>45260</v>
      </c>
      <c r="F174" s="24">
        <v>48</v>
      </c>
      <c r="G174" s="24" t="s">
        <v>1947</v>
      </c>
      <c r="H174" s="24" t="s">
        <v>50</v>
      </c>
      <c r="I174" s="24" t="s">
        <v>1602</v>
      </c>
      <c r="J174" s="22">
        <v>2499993.65</v>
      </c>
      <c r="K174" s="22">
        <v>909455.06</v>
      </c>
      <c r="L174" s="26">
        <v>2124994.6</v>
      </c>
      <c r="M174" s="26">
        <v>773036.81</v>
      </c>
      <c r="N174" s="26"/>
      <c r="O174" s="26"/>
      <c r="P174" s="26"/>
      <c r="Q174" s="26"/>
      <c r="R174" s="26"/>
      <c r="S174" s="26"/>
      <c r="T174" s="26">
        <v>374999.05</v>
      </c>
      <c r="U174" s="26">
        <v>136418.25</v>
      </c>
      <c r="V174" s="26"/>
      <c r="W174" s="26"/>
      <c r="X174" s="26"/>
      <c r="Y174" s="26"/>
      <c r="Z174" s="26"/>
      <c r="AA174" s="26"/>
      <c r="AB174" s="26"/>
      <c r="AC174" s="27"/>
    </row>
    <row r="175" spans="1:29" ht="146.25" hidden="1" x14ac:dyDescent="0.25">
      <c r="A175" s="24" t="s">
        <v>253</v>
      </c>
      <c r="B175" s="24" t="s">
        <v>254</v>
      </c>
      <c r="C175" s="25">
        <v>43815</v>
      </c>
      <c r="D175" s="25">
        <v>43815</v>
      </c>
      <c r="E175" s="25">
        <v>45260</v>
      </c>
      <c r="F175" s="24">
        <v>48</v>
      </c>
      <c r="G175" s="24" t="s">
        <v>1899</v>
      </c>
      <c r="H175" s="24" t="s">
        <v>50</v>
      </c>
      <c r="I175" s="24" t="s">
        <v>1606</v>
      </c>
      <c r="J175" s="22">
        <v>2481375</v>
      </c>
      <c r="K175" s="22">
        <v>579183.56999999995</v>
      </c>
      <c r="L175" s="26">
        <v>2109168.75</v>
      </c>
      <c r="M175" s="26">
        <v>492306.03</v>
      </c>
      <c r="N175" s="26"/>
      <c r="O175" s="26"/>
      <c r="P175" s="26"/>
      <c r="Q175" s="26"/>
      <c r="R175" s="26"/>
      <c r="S175" s="26"/>
      <c r="T175" s="26">
        <v>372206.25</v>
      </c>
      <c r="U175" s="26">
        <v>86877.54</v>
      </c>
      <c r="V175" s="26"/>
      <c r="W175" s="26"/>
      <c r="X175" s="26"/>
      <c r="Y175" s="26"/>
      <c r="Z175" s="26"/>
      <c r="AA175" s="26"/>
      <c r="AB175" s="26"/>
      <c r="AC175" s="27"/>
    </row>
    <row r="176" spans="1:29" ht="45" hidden="1" x14ac:dyDescent="0.25">
      <c r="A176" s="24" t="s">
        <v>255</v>
      </c>
      <c r="B176" s="24" t="s">
        <v>256</v>
      </c>
      <c r="C176" s="25">
        <v>43847</v>
      </c>
      <c r="D176" s="25">
        <v>43847</v>
      </c>
      <c r="E176" s="25">
        <v>44561</v>
      </c>
      <c r="F176" s="24">
        <v>24</v>
      </c>
      <c r="G176" s="24" t="s">
        <v>1935</v>
      </c>
      <c r="H176" s="24" t="s">
        <v>50</v>
      </c>
      <c r="I176" s="24" t="s">
        <v>1602</v>
      </c>
      <c r="J176" s="22">
        <v>119504.4</v>
      </c>
      <c r="K176" s="22">
        <v>84648.95</v>
      </c>
      <c r="L176" s="26">
        <v>101578.74</v>
      </c>
      <c r="M176" s="26">
        <v>71951.62</v>
      </c>
      <c r="N176" s="26"/>
      <c r="O176" s="26"/>
      <c r="P176" s="26"/>
      <c r="Q176" s="26"/>
      <c r="R176" s="26"/>
      <c r="S176" s="26"/>
      <c r="T176" s="26">
        <v>17925.66</v>
      </c>
      <c r="U176" s="26">
        <v>12697.33</v>
      </c>
      <c r="V176" s="26"/>
      <c r="W176" s="26"/>
      <c r="X176" s="26"/>
      <c r="Y176" s="26"/>
      <c r="Z176" s="26"/>
      <c r="AA176" s="26"/>
      <c r="AB176" s="26"/>
      <c r="AC176" s="27"/>
    </row>
    <row r="177" spans="1:29" ht="101.25" hidden="1" x14ac:dyDescent="0.25">
      <c r="A177" s="24" t="s">
        <v>257</v>
      </c>
      <c r="B177" s="24" t="s">
        <v>258</v>
      </c>
      <c r="C177" s="25">
        <v>44026</v>
      </c>
      <c r="D177" s="25">
        <v>44026</v>
      </c>
      <c r="E177" s="25">
        <v>44755</v>
      </c>
      <c r="F177" s="24">
        <v>24</v>
      </c>
      <c r="G177" s="24" t="s">
        <v>1948</v>
      </c>
      <c r="H177" s="24" t="s">
        <v>50</v>
      </c>
      <c r="I177" s="24" t="s">
        <v>1602</v>
      </c>
      <c r="J177" s="22">
        <v>152202.23999999999</v>
      </c>
      <c r="K177" s="22">
        <v>88784.639999999999</v>
      </c>
      <c r="L177" s="26">
        <v>129371.9</v>
      </c>
      <c r="M177" s="26">
        <v>75466.95</v>
      </c>
      <c r="N177" s="26"/>
      <c r="O177" s="26"/>
      <c r="P177" s="26"/>
      <c r="Q177" s="26"/>
      <c r="R177" s="26"/>
      <c r="S177" s="26"/>
      <c r="T177" s="26">
        <v>22830.34</v>
      </c>
      <c r="U177" s="26">
        <v>13317.69</v>
      </c>
      <c r="V177" s="26"/>
      <c r="W177" s="26"/>
      <c r="X177" s="26"/>
      <c r="Y177" s="26"/>
      <c r="Z177" s="26"/>
      <c r="AA177" s="26"/>
      <c r="AB177" s="26"/>
      <c r="AC177" s="27"/>
    </row>
    <row r="178" spans="1:29" ht="292.5" hidden="1" x14ac:dyDescent="0.25">
      <c r="A178" s="24" t="s">
        <v>2269</v>
      </c>
      <c r="B178" s="24" t="s">
        <v>2270</v>
      </c>
      <c r="C178" s="25">
        <v>44116</v>
      </c>
      <c r="D178" s="25">
        <v>44105</v>
      </c>
      <c r="E178" s="25">
        <v>44408</v>
      </c>
      <c r="F178" s="24">
        <v>10</v>
      </c>
      <c r="G178" s="24" t="s">
        <v>2629</v>
      </c>
      <c r="H178" s="24" t="s">
        <v>50</v>
      </c>
      <c r="I178" s="24" t="s">
        <v>1602</v>
      </c>
      <c r="J178" s="22">
        <v>130575</v>
      </c>
      <c r="K178" s="22">
        <v>0</v>
      </c>
      <c r="L178" s="26">
        <v>110988.75</v>
      </c>
      <c r="M178" s="26"/>
      <c r="N178" s="26"/>
      <c r="O178" s="26"/>
      <c r="P178" s="26"/>
      <c r="Q178" s="26"/>
      <c r="R178" s="26"/>
      <c r="S178" s="26"/>
      <c r="T178" s="26">
        <v>19586.25</v>
      </c>
      <c r="U178" s="26"/>
      <c r="V178" s="26"/>
      <c r="W178" s="26"/>
      <c r="X178" s="26"/>
      <c r="Y178" s="26"/>
      <c r="Z178" s="26"/>
      <c r="AA178" s="26"/>
      <c r="AB178" s="26"/>
      <c r="AC178" s="27"/>
    </row>
    <row r="179" spans="1:29" ht="78.75" hidden="1" x14ac:dyDescent="0.25">
      <c r="A179" s="24" t="s">
        <v>3215</v>
      </c>
      <c r="B179" s="24" t="s">
        <v>3216</v>
      </c>
      <c r="C179" s="25">
        <v>44424</v>
      </c>
      <c r="D179" s="25">
        <v>44470</v>
      </c>
      <c r="E179" s="25">
        <v>45199</v>
      </c>
      <c r="F179" s="24">
        <v>24</v>
      </c>
      <c r="G179" s="24" t="s">
        <v>1948</v>
      </c>
      <c r="H179" s="24" t="s">
        <v>50</v>
      </c>
      <c r="I179" s="24" t="s">
        <v>1602</v>
      </c>
      <c r="J179" s="22">
        <v>152202.23999999999</v>
      </c>
      <c r="K179" s="22">
        <v>30000</v>
      </c>
      <c r="L179" s="26">
        <v>129371.9</v>
      </c>
      <c r="M179" s="26">
        <v>25500</v>
      </c>
      <c r="N179" s="26"/>
      <c r="O179" s="26"/>
      <c r="P179" s="26"/>
      <c r="Q179" s="26"/>
      <c r="R179" s="26"/>
      <c r="S179" s="26"/>
      <c r="T179" s="26">
        <v>22830.34</v>
      </c>
      <c r="U179" s="26">
        <v>4500</v>
      </c>
      <c r="V179" s="26"/>
      <c r="W179" s="26"/>
      <c r="X179" s="26"/>
      <c r="Y179" s="26"/>
      <c r="Z179" s="26"/>
      <c r="AA179" s="26"/>
      <c r="AB179" s="26"/>
      <c r="AC179" s="27"/>
    </row>
    <row r="180" spans="1:29" ht="78.75" hidden="1" x14ac:dyDescent="0.25">
      <c r="A180" s="24" t="s">
        <v>3217</v>
      </c>
      <c r="B180" s="24" t="s">
        <v>3218</v>
      </c>
      <c r="C180" s="25">
        <v>44421</v>
      </c>
      <c r="D180" s="25">
        <v>44378</v>
      </c>
      <c r="E180" s="25">
        <v>45107</v>
      </c>
      <c r="F180" s="24">
        <v>23</v>
      </c>
      <c r="G180" s="24" t="s">
        <v>1899</v>
      </c>
      <c r="H180" s="24" t="s">
        <v>50</v>
      </c>
      <c r="I180" s="24" t="s">
        <v>1606</v>
      </c>
      <c r="J180" s="22">
        <v>140202.23999999999</v>
      </c>
      <c r="K180" s="22">
        <v>35050.559999999998</v>
      </c>
      <c r="L180" s="26">
        <v>119171.89</v>
      </c>
      <c r="M180" s="26">
        <v>29792.98</v>
      </c>
      <c r="N180" s="26"/>
      <c r="O180" s="26"/>
      <c r="P180" s="26"/>
      <c r="Q180" s="26"/>
      <c r="R180" s="26"/>
      <c r="S180" s="26"/>
      <c r="T180" s="26">
        <v>21030.35</v>
      </c>
      <c r="U180" s="26">
        <v>5257.58</v>
      </c>
      <c r="V180" s="26"/>
      <c r="W180" s="26"/>
      <c r="X180" s="26"/>
      <c r="Y180" s="26"/>
      <c r="Z180" s="26"/>
      <c r="AA180" s="26"/>
      <c r="AB180" s="26"/>
      <c r="AC180" s="27"/>
    </row>
    <row r="181" spans="1:29" ht="78.75" hidden="1" x14ac:dyDescent="0.25">
      <c r="A181" s="24" t="s">
        <v>3219</v>
      </c>
      <c r="B181" s="24" t="s">
        <v>3220</v>
      </c>
      <c r="C181" s="25">
        <v>44441</v>
      </c>
      <c r="D181" s="25">
        <v>44348</v>
      </c>
      <c r="E181" s="25">
        <v>45077</v>
      </c>
      <c r="F181" s="24">
        <v>21</v>
      </c>
      <c r="G181" s="24" t="s">
        <v>1899</v>
      </c>
      <c r="H181" s="24" t="s">
        <v>50</v>
      </c>
      <c r="I181" s="24" t="s">
        <v>1606</v>
      </c>
      <c r="J181" s="22">
        <v>140202.23999999999</v>
      </c>
      <c r="K181" s="22">
        <v>70101.119999999995</v>
      </c>
      <c r="L181" s="26">
        <v>119171.9</v>
      </c>
      <c r="M181" s="26">
        <v>59585.96</v>
      </c>
      <c r="N181" s="26"/>
      <c r="O181" s="26"/>
      <c r="P181" s="26"/>
      <c r="Q181" s="26"/>
      <c r="R181" s="26"/>
      <c r="S181" s="26"/>
      <c r="T181" s="26">
        <v>21030.34</v>
      </c>
      <c r="U181" s="26">
        <v>10515.16</v>
      </c>
      <c r="V181" s="26"/>
      <c r="W181" s="26"/>
      <c r="X181" s="26"/>
      <c r="Y181" s="26"/>
      <c r="Z181" s="26"/>
      <c r="AA181" s="26"/>
      <c r="AB181" s="26"/>
      <c r="AC181" s="27"/>
    </row>
    <row r="182" spans="1:29" ht="67.5" hidden="1" x14ac:dyDescent="0.25">
      <c r="A182" s="24" t="s">
        <v>3221</v>
      </c>
      <c r="B182" s="24" t="s">
        <v>3222</v>
      </c>
      <c r="C182" s="25">
        <v>44500</v>
      </c>
      <c r="D182" s="25">
        <v>44562</v>
      </c>
      <c r="E182" s="25">
        <v>45260</v>
      </c>
      <c r="F182" s="24">
        <v>23</v>
      </c>
      <c r="G182" s="24" t="s">
        <v>3223</v>
      </c>
      <c r="H182" s="24" t="s">
        <v>50</v>
      </c>
      <c r="I182" s="24" t="s">
        <v>1602</v>
      </c>
      <c r="J182" s="22">
        <v>120560.48</v>
      </c>
      <c r="K182" s="22">
        <v>0</v>
      </c>
      <c r="L182" s="26">
        <v>102476.41</v>
      </c>
      <c r="M182" s="26"/>
      <c r="N182" s="26"/>
      <c r="O182" s="26"/>
      <c r="P182" s="26"/>
      <c r="Q182" s="26"/>
      <c r="R182" s="26"/>
      <c r="S182" s="26"/>
      <c r="T182" s="26">
        <v>18084.07</v>
      </c>
      <c r="U182" s="26"/>
      <c r="V182" s="26"/>
      <c r="W182" s="26"/>
      <c r="X182" s="26"/>
      <c r="Y182" s="26"/>
      <c r="Z182" s="26"/>
      <c r="AA182" s="26"/>
      <c r="AB182" s="26"/>
      <c r="AC182" s="27"/>
    </row>
    <row r="183" spans="1:29" ht="78.75" hidden="1" x14ac:dyDescent="0.25">
      <c r="A183" s="24" t="s">
        <v>259</v>
      </c>
      <c r="B183" s="24" t="s">
        <v>260</v>
      </c>
      <c r="C183" s="25">
        <v>42639</v>
      </c>
      <c r="D183" s="25">
        <v>42639</v>
      </c>
      <c r="E183" s="25">
        <v>43465</v>
      </c>
      <c r="F183" s="24">
        <v>28</v>
      </c>
      <c r="G183" s="24" t="s">
        <v>1893</v>
      </c>
      <c r="H183" s="24" t="s">
        <v>261</v>
      </c>
      <c r="I183" s="24" t="s">
        <v>1638</v>
      </c>
      <c r="J183" s="22">
        <v>5868248.0099999998</v>
      </c>
      <c r="K183" s="22">
        <v>4662216.34</v>
      </c>
      <c r="L183" s="26">
        <v>2888104.23</v>
      </c>
      <c r="M183" s="26">
        <v>1682072.56</v>
      </c>
      <c r="N183" s="26"/>
      <c r="O183" s="26"/>
      <c r="P183" s="26"/>
      <c r="Q183" s="26"/>
      <c r="R183" s="26"/>
      <c r="S183" s="26"/>
      <c r="T183" s="26"/>
      <c r="U183" s="26"/>
      <c r="V183" s="26"/>
      <c r="W183" s="26"/>
      <c r="X183" s="26"/>
      <c r="Y183" s="26"/>
      <c r="Z183" s="26"/>
      <c r="AA183" s="26"/>
      <c r="AB183" s="26">
        <v>2980143.78</v>
      </c>
      <c r="AC183" s="27">
        <v>2980143.78</v>
      </c>
    </row>
    <row r="184" spans="1:29" ht="45" hidden="1" x14ac:dyDescent="0.25">
      <c r="A184" s="24" t="s">
        <v>262</v>
      </c>
      <c r="B184" s="24" t="s">
        <v>263</v>
      </c>
      <c r="C184" s="25">
        <v>42506</v>
      </c>
      <c r="D184" s="25">
        <v>42439</v>
      </c>
      <c r="E184" s="25">
        <v>44742</v>
      </c>
      <c r="F184" s="24">
        <v>75</v>
      </c>
      <c r="G184" s="24" t="s">
        <v>1893</v>
      </c>
      <c r="H184" s="24" t="s">
        <v>261</v>
      </c>
      <c r="I184" s="24" t="s">
        <v>1639</v>
      </c>
      <c r="J184" s="22">
        <v>1000000</v>
      </c>
      <c r="K184" s="22">
        <v>462466.99</v>
      </c>
      <c r="L184" s="26">
        <v>1000000</v>
      </c>
      <c r="M184" s="26">
        <v>462466.99</v>
      </c>
      <c r="N184" s="26"/>
      <c r="O184" s="26"/>
      <c r="P184" s="26"/>
      <c r="Q184" s="26"/>
      <c r="R184" s="26"/>
      <c r="S184" s="26"/>
      <c r="T184" s="26"/>
      <c r="U184" s="26"/>
      <c r="V184" s="26"/>
      <c r="W184" s="26"/>
      <c r="X184" s="26"/>
      <c r="Y184" s="26"/>
      <c r="Z184" s="26"/>
      <c r="AA184" s="26"/>
      <c r="AB184" s="26"/>
      <c r="AC184" s="27"/>
    </row>
    <row r="185" spans="1:29" ht="45" hidden="1" x14ac:dyDescent="0.25">
      <c r="A185" s="24" t="s">
        <v>264</v>
      </c>
      <c r="B185" s="24" t="s">
        <v>265</v>
      </c>
      <c r="C185" s="25">
        <v>43587</v>
      </c>
      <c r="D185" s="25">
        <v>43587</v>
      </c>
      <c r="E185" s="25">
        <v>44742</v>
      </c>
      <c r="F185" s="24">
        <v>38</v>
      </c>
      <c r="G185" s="24" t="s">
        <v>1893</v>
      </c>
      <c r="H185" s="24" t="s">
        <v>261</v>
      </c>
      <c r="I185" s="24" t="s">
        <v>1640</v>
      </c>
      <c r="J185" s="22">
        <v>7970505.9400000004</v>
      </c>
      <c r="K185" s="22">
        <v>4076914.72</v>
      </c>
      <c r="L185" s="26">
        <v>4708111.5</v>
      </c>
      <c r="M185" s="26">
        <v>1449001.24</v>
      </c>
      <c r="N185" s="26"/>
      <c r="O185" s="26"/>
      <c r="P185" s="26"/>
      <c r="Q185" s="26"/>
      <c r="R185" s="26"/>
      <c r="S185" s="26"/>
      <c r="T185" s="26"/>
      <c r="U185" s="26"/>
      <c r="V185" s="26"/>
      <c r="W185" s="26"/>
      <c r="X185" s="26"/>
      <c r="Y185" s="26"/>
      <c r="Z185" s="26"/>
      <c r="AA185" s="26"/>
      <c r="AB185" s="26">
        <v>3262394.44</v>
      </c>
      <c r="AC185" s="27">
        <v>2627913.48</v>
      </c>
    </row>
    <row r="186" spans="1:29" ht="56.25" hidden="1" x14ac:dyDescent="0.25">
      <c r="A186" s="24" t="s">
        <v>266</v>
      </c>
      <c r="B186" s="24" t="s">
        <v>267</v>
      </c>
      <c r="C186" s="25">
        <v>43593</v>
      </c>
      <c r="D186" s="25">
        <v>43593</v>
      </c>
      <c r="E186" s="25">
        <v>44742</v>
      </c>
      <c r="F186" s="24">
        <v>38</v>
      </c>
      <c r="G186" s="24" t="s">
        <v>1893</v>
      </c>
      <c r="H186" s="24" t="s">
        <v>261</v>
      </c>
      <c r="I186" s="24" t="s">
        <v>1641</v>
      </c>
      <c r="J186" s="22">
        <v>7981021.7000000002</v>
      </c>
      <c r="K186" s="22">
        <v>3971208.19</v>
      </c>
      <c r="L186" s="26">
        <v>4708111.5</v>
      </c>
      <c r="M186" s="26">
        <v>1304165.3500000001</v>
      </c>
      <c r="N186" s="26"/>
      <c r="O186" s="26"/>
      <c r="P186" s="26"/>
      <c r="Q186" s="26"/>
      <c r="R186" s="26"/>
      <c r="S186" s="26"/>
      <c r="T186" s="26"/>
      <c r="U186" s="26"/>
      <c r="V186" s="26"/>
      <c r="W186" s="26"/>
      <c r="X186" s="26"/>
      <c r="Y186" s="26"/>
      <c r="Z186" s="26"/>
      <c r="AA186" s="26"/>
      <c r="AB186" s="26">
        <v>3272910.2</v>
      </c>
      <c r="AC186" s="27">
        <v>2667042.84</v>
      </c>
    </row>
    <row r="187" spans="1:29" ht="67.5" hidden="1" x14ac:dyDescent="0.25">
      <c r="A187" s="24" t="s">
        <v>268</v>
      </c>
      <c r="B187" s="24" t="s">
        <v>269</v>
      </c>
      <c r="C187" s="25">
        <v>43594</v>
      </c>
      <c r="D187" s="25">
        <v>43594</v>
      </c>
      <c r="E187" s="25">
        <v>44742</v>
      </c>
      <c r="F187" s="24">
        <v>38</v>
      </c>
      <c r="G187" s="24" t="s">
        <v>1893</v>
      </c>
      <c r="H187" s="24" t="s">
        <v>261</v>
      </c>
      <c r="I187" s="24" t="s">
        <v>1642</v>
      </c>
      <c r="J187" s="22">
        <v>8070022.79</v>
      </c>
      <c r="K187" s="22">
        <v>3474749.99</v>
      </c>
      <c r="L187" s="26">
        <v>4708111.5</v>
      </c>
      <c r="M187" s="26">
        <v>951020.84</v>
      </c>
      <c r="N187" s="26"/>
      <c r="O187" s="26"/>
      <c r="P187" s="26"/>
      <c r="Q187" s="26"/>
      <c r="R187" s="26"/>
      <c r="S187" s="26"/>
      <c r="T187" s="26"/>
      <c r="U187" s="26"/>
      <c r="V187" s="26"/>
      <c r="W187" s="26"/>
      <c r="X187" s="26"/>
      <c r="Y187" s="26"/>
      <c r="Z187" s="26"/>
      <c r="AA187" s="26"/>
      <c r="AB187" s="26">
        <v>3361911.29</v>
      </c>
      <c r="AC187" s="27">
        <v>2523729.15</v>
      </c>
    </row>
    <row r="188" spans="1:29" ht="45" hidden="1" x14ac:dyDescent="0.25">
      <c r="A188" s="24" t="s">
        <v>270</v>
      </c>
      <c r="B188" s="24" t="s">
        <v>271</v>
      </c>
      <c r="C188" s="25">
        <v>43572</v>
      </c>
      <c r="D188" s="25">
        <v>43572</v>
      </c>
      <c r="E188" s="25">
        <v>44742</v>
      </c>
      <c r="F188" s="24">
        <v>39</v>
      </c>
      <c r="G188" s="24" t="s">
        <v>1893</v>
      </c>
      <c r="H188" s="24" t="s">
        <v>261</v>
      </c>
      <c r="I188" s="24" t="s">
        <v>1643</v>
      </c>
      <c r="J188" s="22">
        <v>8213043.6600000001</v>
      </c>
      <c r="K188" s="22">
        <v>3888694.75</v>
      </c>
      <c r="L188" s="26">
        <v>4708111.5</v>
      </c>
      <c r="M188" s="26">
        <v>1079943.06</v>
      </c>
      <c r="N188" s="26"/>
      <c r="O188" s="26"/>
      <c r="P188" s="26"/>
      <c r="Q188" s="26"/>
      <c r="R188" s="26"/>
      <c r="S188" s="26"/>
      <c r="T188" s="26"/>
      <c r="U188" s="26"/>
      <c r="V188" s="26"/>
      <c r="W188" s="26"/>
      <c r="X188" s="26"/>
      <c r="Y188" s="26"/>
      <c r="Z188" s="26"/>
      <c r="AA188" s="26"/>
      <c r="AB188" s="26">
        <v>3504932.16</v>
      </c>
      <c r="AC188" s="27">
        <v>2808751.69</v>
      </c>
    </row>
    <row r="189" spans="1:29" ht="101.25" hidden="1" x14ac:dyDescent="0.25">
      <c r="A189" s="24" t="s">
        <v>272</v>
      </c>
      <c r="B189" s="24" t="s">
        <v>273</v>
      </c>
      <c r="C189" s="25">
        <v>43584</v>
      </c>
      <c r="D189" s="25">
        <v>43584</v>
      </c>
      <c r="E189" s="25">
        <v>44742</v>
      </c>
      <c r="F189" s="24">
        <v>39</v>
      </c>
      <c r="G189" s="24" t="s">
        <v>1893</v>
      </c>
      <c r="H189" s="24" t="s">
        <v>261</v>
      </c>
      <c r="I189" s="24" t="s">
        <v>1644</v>
      </c>
      <c r="J189" s="22">
        <v>11759808.73</v>
      </c>
      <c r="K189" s="22">
        <v>4822760.58</v>
      </c>
      <c r="L189" s="26">
        <v>4708111.5</v>
      </c>
      <c r="M189" s="26">
        <v>1040637.6</v>
      </c>
      <c r="N189" s="26"/>
      <c r="O189" s="26"/>
      <c r="P189" s="26"/>
      <c r="Q189" s="26"/>
      <c r="R189" s="26"/>
      <c r="S189" s="26"/>
      <c r="T189" s="26"/>
      <c r="U189" s="26"/>
      <c r="V189" s="26"/>
      <c r="W189" s="26"/>
      <c r="X189" s="26"/>
      <c r="Y189" s="26"/>
      <c r="Z189" s="26"/>
      <c r="AA189" s="26"/>
      <c r="AB189" s="26">
        <v>7051697.2300000004</v>
      </c>
      <c r="AC189" s="27">
        <v>3782122.98</v>
      </c>
    </row>
    <row r="190" spans="1:29" ht="90" hidden="1" x14ac:dyDescent="0.25">
      <c r="A190" s="24" t="s">
        <v>274</v>
      </c>
      <c r="B190" s="24" t="s">
        <v>275</v>
      </c>
      <c r="C190" s="25">
        <v>43573</v>
      </c>
      <c r="D190" s="25">
        <v>43573</v>
      </c>
      <c r="E190" s="25">
        <v>44742</v>
      </c>
      <c r="F190" s="24">
        <v>39</v>
      </c>
      <c r="G190" s="24" t="s">
        <v>1893</v>
      </c>
      <c r="H190" s="24" t="s">
        <v>261</v>
      </c>
      <c r="I190" s="24" t="s">
        <v>1645</v>
      </c>
      <c r="J190" s="22">
        <v>7873369</v>
      </c>
      <c r="K190" s="22">
        <v>3920723.6</v>
      </c>
      <c r="L190" s="26">
        <v>4708111.5</v>
      </c>
      <c r="M190" s="26">
        <v>1184044.02</v>
      </c>
      <c r="N190" s="26"/>
      <c r="O190" s="26"/>
      <c r="P190" s="26"/>
      <c r="Q190" s="26"/>
      <c r="R190" s="26"/>
      <c r="S190" s="26"/>
      <c r="T190" s="26"/>
      <c r="U190" s="26"/>
      <c r="V190" s="26"/>
      <c r="W190" s="26"/>
      <c r="X190" s="26"/>
      <c r="Y190" s="26"/>
      <c r="Z190" s="26"/>
      <c r="AA190" s="26"/>
      <c r="AB190" s="26">
        <v>3165257.5</v>
      </c>
      <c r="AC190" s="27">
        <v>2736679.58</v>
      </c>
    </row>
    <row r="191" spans="1:29" ht="90" hidden="1" x14ac:dyDescent="0.25">
      <c r="A191" s="24" t="s">
        <v>276</v>
      </c>
      <c r="B191" s="24" t="s">
        <v>277</v>
      </c>
      <c r="C191" s="25">
        <v>43578</v>
      </c>
      <c r="D191" s="25">
        <v>43578</v>
      </c>
      <c r="E191" s="25">
        <v>44742</v>
      </c>
      <c r="F191" s="24">
        <v>39</v>
      </c>
      <c r="G191" s="24" t="s">
        <v>1893</v>
      </c>
      <c r="H191" s="24" t="s">
        <v>261</v>
      </c>
      <c r="I191" s="24" t="s">
        <v>1646</v>
      </c>
      <c r="J191" s="22">
        <v>8858596.9600000009</v>
      </c>
      <c r="K191" s="22">
        <v>4154364.17</v>
      </c>
      <c r="L191" s="26">
        <v>4708111.5</v>
      </c>
      <c r="M191" s="26">
        <v>1264198.71</v>
      </c>
      <c r="N191" s="26"/>
      <c r="O191" s="26"/>
      <c r="P191" s="26"/>
      <c r="Q191" s="26"/>
      <c r="R191" s="26"/>
      <c r="S191" s="26"/>
      <c r="T191" s="26"/>
      <c r="U191" s="26"/>
      <c r="V191" s="26"/>
      <c r="W191" s="26"/>
      <c r="X191" s="26"/>
      <c r="Y191" s="26"/>
      <c r="Z191" s="26"/>
      <c r="AA191" s="26"/>
      <c r="AB191" s="26">
        <v>4150485.46</v>
      </c>
      <c r="AC191" s="27">
        <v>2890165.46</v>
      </c>
    </row>
    <row r="192" spans="1:29" ht="56.25" hidden="1" x14ac:dyDescent="0.25">
      <c r="A192" s="24" t="s">
        <v>278</v>
      </c>
      <c r="B192" s="24" t="s">
        <v>279</v>
      </c>
      <c r="C192" s="25">
        <v>43595</v>
      </c>
      <c r="D192" s="25">
        <v>43595</v>
      </c>
      <c r="E192" s="25">
        <v>44742</v>
      </c>
      <c r="F192" s="24">
        <v>38</v>
      </c>
      <c r="G192" s="24" t="s">
        <v>1893</v>
      </c>
      <c r="H192" s="24" t="s">
        <v>261</v>
      </c>
      <c r="I192" s="24" t="s">
        <v>1647</v>
      </c>
      <c r="J192" s="22">
        <v>9698507.1799999997</v>
      </c>
      <c r="K192" s="22">
        <v>4280288.5199999996</v>
      </c>
      <c r="L192" s="26">
        <v>4708111.5</v>
      </c>
      <c r="M192" s="26">
        <v>1043346.74</v>
      </c>
      <c r="N192" s="26"/>
      <c r="O192" s="26"/>
      <c r="P192" s="26"/>
      <c r="Q192" s="26"/>
      <c r="R192" s="26"/>
      <c r="S192" s="26"/>
      <c r="T192" s="26"/>
      <c r="U192" s="26"/>
      <c r="V192" s="26"/>
      <c r="W192" s="26"/>
      <c r="X192" s="26"/>
      <c r="Y192" s="26"/>
      <c r="Z192" s="26"/>
      <c r="AA192" s="26"/>
      <c r="AB192" s="26">
        <v>4990395.68</v>
      </c>
      <c r="AC192" s="27">
        <v>3236941.78</v>
      </c>
    </row>
    <row r="193" spans="1:29" ht="45" hidden="1" x14ac:dyDescent="0.25">
      <c r="A193" s="24" t="s">
        <v>280</v>
      </c>
      <c r="B193" s="24" t="s">
        <v>281</v>
      </c>
      <c r="C193" s="25">
        <v>42733</v>
      </c>
      <c r="D193" s="25">
        <v>42733</v>
      </c>
      <c r="E193" s="25">
        <v>45291</v>
      </c>
      <c r="F193" s="24">
        <v>85</v>
      </c>
      <c r="G193" s="24" t="s">
        <v>1893</v>
      </c>
      <c r="H193" s="24" t="s">
        <v>261</v>
      </c>
      <c r="I193" s="24" t="s">
        <v>1648</v>
      </c>
      <c r="J193" s="22">
        <v>35307059</v>
      </c>
      <c r="K193" s="22">
        <v>16070995.689999999</v>
      </c>
      <c r="L193" s="26">
        <v>30011000</v>
      </c>
      <c r="M193" s="26">
        <v>13660346.32</v>
      </c>
      <c r="N193" s="26"/>
      <c r="O193" s="26"/>
      <c r="P193" s="26"/>
      <c r="Q193" s="26"/>
      <c r="R193" s="26"/>
      <c r="S193" s="26"/>
      <c r="T193" s="26">
        <v>5296059</v>
      </c>
      <c r="U193" s="26">
        <v>2410649.37</v>
      </c>
      <c r="V193" s="26"/>
      <c r="W193" s="26"/>
      <c r="X193" s="26"/>
      <c r="Y193" s="26"/>
      <c r="Z193" s="26"/>
      <c r="AA193" s="26"/>
      <c r="AB193" s="26"/>
      <c r="AC193" s="27"/>
    </row>
    <row r="194" spans="1:29" ht="90" hidden="1" x14ac:dyDescent="0.25">
      <c r="A194" s="24" t="s">
        <v>31</v>
      </c>
      <c r="B194" s="24" t="s">
        <v>282</v>
      </c>
      <c r="C194" s="25">
        <v>42853</v>
      </c>
      <c r="D194" s="25">
        <v>42853</v>
      </c>
      <c r="E194" s="25">
        <v>45291</v>
      </c>
      <c r="F194" s="24">
        <v>81</v>
      </c>
      <c r="G194" s="24" t="s">
        <v>2630</v>
      </c>
      <c r="H194" s="24" t="s">
        <v>261</v>
      </c>
      <c r="I194" s="24" t="s">
        <v>1649</v>
      </c>
      <c r="J194" s="22">
        <v>3317500</v>
      </c>
      <c r="K194" s="22">
        <v>1909358.04</v>
      </c>
      <c r="L194" s="26">
        <v>1161124.99</v>
      </c>
      <c r="M194" s="26">
        <v>668275.31000000006</v>
      </c>
      <c r="N194" s="26"/>
      <c r="O194" s="26"/>
      <c r="P194" s="26"/>
      <c r="Q194" s="26"/>
      <c r="R194" s="26"/>
      <c r="S194" s="26"/>
      <c r="T194" s="26"/>
      <c r="U194" s="26"/>
      <c r="V194" s="26"/>
      <c r="W194" s="26"/>
      <c r="X194" s="26"/>
      <c r="Y194" s="26"/>
      <c r="Z194" s="26"/>
      <c r="AA194" s="26"/>
      <c r="AB194" s="26">
        <v>2156375.0099999998</v>
      </c>
      <c r="AC194" s="27">
        <v>1241082.73</v>
      </c>
    </row>
    <row r="195" spans="1:29" ht="146.25" hidden="1" x14ac:dyDescent="0.25">
      <c r="A195" s="24" t="s">
        <v>283</v>
      </c>
      <c r="B195" s="24" t="s">
        <v>284</v>
      </c>
      <c r="C195" s="25">
        <v>42843</v>
      </c>
      <c r="D195" s="25">
        <v>42843</v>
      </c>
      <c r="E195" s="25">
        <v>45215</v>
      </c>
      <c r="F195" s="24">
        <v>78</v>
      </c>
      <c r="G195" s="24" t="s">
        <v>2631</v>
      </c>
      <c r="H195" s="24" t="s">
        <v>261</v>
      </c>
      <c r="I195" s="24" t="s">
        <v>1651</v>
      </c>
      <c r="J195" s="22">
        <v>2899000</v>
      </c>
      <c r="K195" s="22">
        <v>2127843.98</v>
      </c>
      <c r="L195" s="26">
        <v>1014650</v>
      </c>
      <c r="M195" s="26">
        <v>744745.39</v>
      </c>
      <c r="N195" s="26"/>
      <c r="O195" s="26"/>
      <c r="P195" s="26"/>
      <c r="Q195" s="26"/>
      <c r="R195" s="26"/>
      <c r="S195" s="26"/>
      <c r="T195" s="26"/>
      <c r="U195" s="26"/>
      <c r="V195" s="26"/>
      <c r="W195" s="26"/>
      <c r="X195" s="26"/>
      <c r="Y195" s="26"/>
      <c r="Z195" s="26"/>
      <c r="AA195" s="26"/>
      <c r="AB195" s="26">
        <v>1884350</v>
      </c>
      <c r="AC195" s="27">
        <v>1383098.59</v>
      </c>
    </row>
    <row r="196" spans="1:29" ht="247.5" hidden="1" x14ac:dyDescent="0.25">
      <c r="A196" s="24" t="s">
        <v>30</v>
      </c>
      <c r="B196" s="24" t="s">
        <v>285</v>
      </c>
      <c r="C196" s="25">
        <v>42934</v>
      </c>
      <c r="D196" s="25">
        <v>42934</v>
      </c>
      <c r="E196" s="25">
        <v>44651</v>
      </c>
      <c r="F196" s="24">
        <v>57</v>
      </c>
      <c r="G196" s="24" t="s">
        <v>1950</v>
      </c>
      <c r="H196" s="24" t="s">
        <v>261</v>
      </c>
      <c r="I196" s="24" t="s">
        <v>1652</v>
      </c>
      <c r="J196" s="22">
        <v>11480000</v>
      </c>
      <c r="K196" s="22">
        <v>5700000</v>
      </c>
      <c r="L196" s="26">
        <v>3999632</v>
      </c>
      <c r="M196" s="26">
        <v>1985880</v>
      </c>
      <c r="N196" s="26"/>
      <c r="O196" s="26"/>
      <c r="P196" s="26"/>
      <c r="Q196" s="26"/>
      <c r="R196" s="26"/>
      <c r="S196" s="26"/>
      <c r="T196" s="26"/>
      <c r="U196" s="26"/>
      <c r="V196" s="26"/>
      <c r="W196" s="26"/>
      <c r="X196" s="26"/>
      <c r="Y196" s="26"/>
      <c r="Z196" s="26"/>
      <c r="AA196" s="26"/>
      <c r="AB196" s="26">
        <v>7480368</v>
      </c>
      <c r="AC196" s="27">
        <v>3714120</v>
      </c>
    </row>
    <row r="197" spans="1:29" ht="112.5" hidden="1" x14ac:dyDescent="0.25">
      <c r="A197" s="24" t="s">
        <v>27</v>
      </c>
      <c r="B197" s="24" t="s">
        <v>286</v>
      </c>
      <c r="C197" s="25">
        <v>43475</v>
      </c>
      <c r="D197" s="25">
        <v>43475</v>
      </c>
      <c r="E197" s="25">
        <v>44926</v>
      </c>
      <c r="F197" s="24">
        <v>48</v>
      </c>
      <c r="G197" s="24" t="s">
        <v>2632</v>
      </c>
      <c r="H197" s="24" t="s">
        <v>261</v>
      </c>
      <c r="I197" s="24" t="s">
        <v>1653</v>
      </c>
      <c r="J197" s="22">
        <v>1799882.5</v>
      </c>
      <c r="K197" s="22">
        <v>0</v>
      </c>
      <c r="L197" s="26">
        <v>989935.37</v>
      </c>
      <c r="M197" s="26"/>
      <c r="N197" s="26"/>
      <c r="O197" s="26"/>
      <c r="P197" s="26"/>
      <c r="Q197" s="26"/>
      <c r="R197" s="26"/>
      <c r="S197" s="26"/>
      <c r="T197" s="26"/>
      <c r="U197" s="26"/>
      <c r="V197" s="26"/>
      <c r="W197" s="26"/>
      <c r="X197" s="26"/>
      <c r="Y197" s="26"/>
      <c r="Z197" s="26"/>
      <c r="AA197" s="26"/>
      <c r="AB197" s="26">
        <v>809947.13</v>
      </c>
      <c r="AC197" s="27"/>
    </row>
    <row r="198" spans="1:29" ht="90" hidden="1" x14ac:dyDescent="0.25">
      <c r="A198" s="24" t="s">
        <v>287</v>
      </c>
      <c r="B198" s="24" t="s">
        <v>288</v>
      </c>
      <c r="C198" s="25">
        <v>43438</v>
      </c>
      <c r="D198" s="25">
        <v>43438</v>
      </c>
      <c r="E198" s="25">
        <v>44623</v>
      </c>
      <c r="F198" s="24">
        <v>39</v>
      </c>
      <c r="G198" s="24" t="s">
        <v>1952</v>
      </c>
      <c r="H198" s="24" t="s">
        <v>261</v>
      </c>
      <c r="I198" s="24" t="s">
        <v>1654</v>
      </c>
      <c r="J198" s="22">
        <v>1180000</v>
      </c>
      <c r="K198" s="22">
        <v>751238</v>
      </c>
      <c r="L198" s="26">
        <v>531000</v>
      </c>
      <c r="M198" s="26">
        <v>338057.11</v>
      </c>
      <c r="N198" s="26"/>
      <c r="O198" s="26"/>
      <c r="P198" s="26"/>
      <c r="Q198" s="26"/>
      <c r="R198" s="26"/>
      <c r="S198" s="26"/>
      <c r="T198" s="26"/>
      <c r="U198" s="26"/>
      <c r="V198" s="26"/>
      <c r="W198" s="26"/>
      <c r="X198" s="26"/>
      <c r="Y198" s="26"/>
      <c r="Z198" s="26"/>
      <c r="AA198" s="26"/>
      <c r="AB198" s="26">
        <v>649000</v>
      </c>
      <c r="AC198" s="27">
        <v>413180.89</v>
      </c>
    </row>
    <row r="199" spans="1:29" ht="123.75" hidden="1" x14ac:dyDescent="0.25">
      <c r="A199" s="24" t="s">
        <v>289</v>
      </c>
      <c r="B199" s="24" t="s">
        <v>290</v>
      </c>
      <c r="C199" s="25">
        <v>43508</v>
      </c>
      <c r="D199" s="25">
        <v>43508</v>
      </c>
      <c r="E199" s="25">
        <v>44723</v>
      </c>
      <c r="F199" s="24">
        <v>40</v>
      </c>
      <c r="G199" s="24" t="s">
        <v>1949</v>
      </c>
      <c r="H199" s="24" t="s">
        <v>261</v>
      </c>
      <c r="I199" s="24" t="s">
        <v>1650</v>
      </c>
      <c r="J199" s="22">
        <v>1095830.22</v>
      </c>
      <c r="K199" s="22">
        <v>811370.45</v>
      </c>
      <c r="L199" s="26">
        <v>493123.6</v>
      </c>
      <c r="M199" s="26">
        <v>365116.7</v>
      </c>
      <c r="N199" s="26"/>
      <c r="O199" s="26"/>
      <c r="P199" s="26"/>
      <c r="Q199" s="26"/>
      <c r="R199" s="26"/>
      <c r="S199" s="26"/>
      <c r="T199" s="26"/>
      <c r="U199" s="26"/>
      <c r="V199" s="26"/>
      <c r="W199" s="26"/>
      <c r="X199" s="26"/>
      <c r="Y199" s="26"/>
      <c r="Z199" s="26"/>
      <c r="AA199" s="26"/>
      <c r="AB199" s="26">
        <v>602706.62</v>
      </c>
      <c r="AC199" s="27">
        <v>446253.75</v>
      </c>
    </row>
    <row r="200" spans="1:29" ht="135" hidden="1" x14ac:dyDescent="0.25">
      <c r="A200" s="24" t="s">
        <v>291</v>
      </c>
      <c r="B200" s="24" t="s">
        <v>292</v>
      </c>
      <c r="C200" s="25">
        <v>43678</v>
      </c>
      <c r="D200" s="25">
        <v>43678</v>
      </c>
      <c r="E200" s="25">
        <v>44925</v>
      </c>
      <c r="F200" s="24">
        <v>41</v>
      </c>
      <c r="G200" s="24" t="s">
        <v>2271</v>
      </c>
      <c r="H200" s="24" t="s">
        <v>261</v>
      </c>
      <c r="I200" s="24" t="s">
        <v>1655</v>
      </c>
      <c r="J200" s="22">
        <v>8208006</v>
      </c>
      <c r="K200" s="22">
        <v>3943000</v>
      </c>
      <c r="L200" s="26">
        <v>2872802.1</v>
      </c>
      <c r="M200" s="26">
        <v>2030050</v>
      </c>
      <c r="N200" s="26"/>
      <c r="O200" s="26"/>
      <c r="P200" s="26"/>
      <c r="Q200" s="26"/>
      <c r="R200" s="26"/>
      <c r="S200" s="26"/>
      <c r="T200" s="26"/>
      <c r="U200" s="26"/>
      <c r="V200" s="26"/>
      <c r="W200" s="26"/>
      <c r="X200" s="26"/>
      <c r="Y200" s="26"/>
      <c r="Z200" s="26"/>
      <c r="AA200" s="26"/>
      <c r="AB200" s="26">
        <v>5335203.9000000004</v>
      </c>
      <c r="AC200" s="27">
        <v>1912950</v>
      </c>
    </row>
    <row r="201" spans="1:29" ht="101.25" hidden="1" x14ac:dyDescent="0.25">
      <c r="A201" s="24" t="s">
        <v>293</v>
      </c>
      <c r="B201" s="24" t="s">
        <v>294</v>
      </c>
      <c r="C201" s="25">
        <v>43647</v>
      </c>
      <c r="D201" s="25">
        <v>43647</v>
      </c>
      <c r="E201" s="25">
        <v>44742</v>
      </c>
      <c r="F201" s="24">
        <v>36</v>
      </c>
      <c r="G201" s="24" t="s">
        <v>1953</v>
      </c>
      <c r="H201" s="24" t="s">
        <v>261</v>
      </c>
      <c r="I201" s="24" t="s">
        <v>1656</v>
      </c>
      <c r="J201" s="22">
        <v>1463981</v>
      </c>
      <c r="K201" s="22">
        <v>903133.8</v>
      </c>
      <c r="L201" s="26">
        <v>658791.44999999995</v>
      </c>
      <c r="M201" s="26">
        <v>406410.21</v>
      </c>
      <c r="N201" s="26"/>
      <c r="O201" s="26"/>
      <c r="P201" s="26"/>
      <c r="Q201" s="26"/>
      <c r="R201" s="26"/>
      <c r="S201" s="26"/>
      <c r="T201" s="26"/>
      <c r="U201" s="26"/>
      <c r="V201" s="26"/>
      <c r="W201" s="26"/>
      <c r="X201" s="26"/>
      <c r="Y201" s="26"/>
      <c r="Z201" s="26"/>
      <c r="AA201" s="26"/>
      <c r="AB201" s="26">
        <v>805189.55</v>
      </c>
      <c r="AC201" s="27">
        <v>496723.59</v>
      </c>
    </row>
    <row r="202" spans="1:29" ht="90" hidden="1" x14ac:dyDescent="0.25">
      <c r="A202" s="24" t="s">
        <v>295</v>
      </c>
      <c r="B202" s="24" t="s">
        <v>296</v>
      </c>
      <c r="C202" s="25">
        <v>43510</v>
      </c>
      <c r="D202" s="25">
        <v>43510</v>
      </c>
      <c r="E202" s="25">
        <v>44925</v>
      </c>
      <c r="F202" s="24">
        <v>47</v>
      </c>
      <c r="G202" s="24" t="s">
        <v>1954</v>
      </c>
      <c r="H202" s="24" t="s">
        <v>261</v>
      </c>
      <c r="I202" s="24" t="s">
        <v>1657</v>
      </c>
      <c r="J202" s="22">
        <v>1597234</v>
      </c>
      <c r="K202" s="22">
        <v>645184</v>
      </c>
      <c r="L202" s="26">
        <v>559032</v>
      </c>
      <c r="M202" s="26">
        <v>225814.39999999999</v>
      </c>
      <c r="N202" s="26"/>
      <c r="O202" s="26"/>
      <c r="P202" s="26"/>
      <c r="Q202" s="26"/>
      <c r="R202" s="26"/>
      <c r="S202" s="26"/>
      <c r="T202" s="26"/>
      <c r="U202" s="26"/>
      <c r="V202" s="26"/>
      <c r="W202" s="26"/>
      <c r="X202" s="26"/>
      <c r="Y202" s="26"/>
      <c r="Z202" s="26"/>
      <c r="AA202" s="26"/>
      <c r="AB202" s="26">
        <v>1038202</v>
      </c>
      <c r="AC202" s="27">
        <v>419369.6</v>
      </c>
    </row>
    <row r="203" spans="1:29" ht="67.5" hidden="1" x14ac:dyDescent="0.25">
      <c r="A203" s="24" t="s">
        <v>297</v>
      </c>
      <c r="B203" s="24" t="s">
        <v>298</v>
      </c>
      <c r="C203" s="25">
        <v>43453</v>
      </c>
      <c r="D203" s="25">
        <v>43453</v>
      </c>
      <c r="E203" s="25">
        <v>44925</v>
      </c>
      <c r="F203" s="24">
        <v>49</v>
      </c>
      <c r="G203" s="24" t="s">
        <v>1955</v>
      </c>
      <c r="H203" s="24" t="s">
        <v>261</v>
      </c>
      <c r="I203" s="24" t="s">
        <v>1658</v>
      </c>
      <c r="J203" s="22">
        <v>6339000</v>
      </c>
      <c r="K203" s="22">
        <v>0</v>
      </c>
      <c r="L203" s="26">
        <v>2852550</v>
      </c>
      <c r="M203" s="26"/>
      <c r="N203" s="26"/>
      <c r="O203" s="26"/>
      <c r="P203" s="26"/>
      <c r="Q203" s="26"/>
      <c r="R203" s="26"/>
      <c r="S203" s="26"/>
      <c r="T203" s="26"/>
      <c r="U203" s="26"/>
      <c r="V203" s="26"/>
      <c r="W203" s="26"/>
      <c r="X203" s="26"/>
      <c r="Y203" s="26"/>
      <c r="Z203" s="26"/>
      <c r="AA203" s="26"/>
      <c r="AB203" s="26">
        <v>3486450</v>
      </c>
      <c r="AC203" s="27"/>
    </row>
    <row r="204" spans="1:29" ht="101.25" hidden="1" x14ac:dyDescent="0.25">
      <c r="A204" s="24" t="s">
        <v>299</v>
      </c>
      <c r="B204" s="24" t="s">
        <v>300</v>
      </c>
      <c r="C204" s="25">
        <v>43440</v>
      </c>
      <c r="D204" s="25">
        <v>43440</v>
      </c>
      <c r="E204" s="25">
        <v>44201</v>
      </c>
      <c r="F204" s="24">
        <v>25</v>
      </c>
      <c r="G204" s="24" t="s">
        <v>1956</v>
      </c>
      <c r="H204" s="24" t="s">
        <v>261</v>
      </c>
      <c r="I204" s="24" t="s">
        <v>1659</v>
      </c>
      <c r="J204" s="22">
        <v>11718938.210000001</v>
      </c>
      <c r="K204" s="22">
        <v>9940040.8000000007</v>
      </c>
      <c r="L204" s="26">
        <v>4000000</v>
      </c>
      <c r="M204" s="26">
        <v>3392535.92</v>
      </c>
      <c r="N204" s="26"/>
      <c r="O204" s="26"/>
      <c r="P204" s="26"/>
      <c r="Q204" s="26"/>
      <c r="R204" s="26"/>
      <c r="S204" s="26"/>
      <c r="T204" s="26"/>
      <c r="U204" s="26"/>
      <c r="V204" s="26"/>
      <c r="W204" s="26"/>
      <c r="X204" s="26"/>
      <c r="Y204" s="26"/>
      <c r="Z204" s="26"/>
      <c r="AA204" s="26"/>
      <c r="AB204" s="26">
        <v>7718938.21</v>
      </c>
      <c r="AC204" s="27">
        <v>6547504.8799999999</v>
      </c>
    </row>
    <row r="205" spans="1:29" ht="90" hidden="1" x14ac:dyDescent="0.25">
      <c r="A205" s="24" t="s">
        <v>301</v>
      </c>
      <c r="B205" s="24" t="s">
        <v>302</v>
      </c>
      <c r="C205" s="25">
        <v>43407</v>
      </c>
      <c r="D205" s="25">
        <v>43407</v>
      </c>
      <c r="E205" s="25">
        <v>44683</v>
      </c>
      <c r="F205" s="24">
        <v>42</v>
      </c>
      <c r="G205" s="24" t="s">
        <v>2634</v>
      </c>
      <c r="H205" s="24" t="s">
        <v>261</v>
      </c>
      <c r="I205" s="24" t="s">
        <v>1660</v>
      </c>
      <c r="J205" s="22">
        <v>1618795</v>
      </c>
      <c r="K205" s="22">
        <v>810000</v>
      </c>
      <c r="L205" s="26">
        <v>566578.25</v>
      </c>
      <c r="M205" s="26">
        <v>283500.01</v>
      </c>
      <c r="N205" s="26"/>
      <c r="O205" s="26"/>
      <c r="P205" s="26"/>
      <c r="Q205" s="26"/>
      <c r="R205" s="26"/>
      <c r="S205" s="26"/>
      <c r="T205" s="26"/>
      <c r="U205" s="26"/>
      <c r="V205" s="26"/>
      <c r="W205" s="26"/>
      <c r="X205" s="26"/>
      <c r="Y205" s="26"/>
      <c r="Z205" s="26"/>
      <c r="AA205" s="26"/>
      <c r="AB205" s="26">
        <v>1052216.75</v>
      </c>
      <c r="AC205" s="27">
        <v>526499.99</v>
      </c>
    </row>
    <row r="206" spans="1:29" ht="101.25" hidden="1" x14ac:dyDescent="0.25">
      <c r="A206" s="24" t="s">
        <v>303</v>
      </c>
      <c r="B206" s="24" t="s">
        <v>304</v>
      </c>
      <c r="C206" s="25">
        <v>43798</v>
      </c>
      <c r="D206" s="25">
        <v>43798</v>
      </c>
      <c r="E206" s="25">
        <v>44469</v>
      </c>
      <c r="F206" s="24">
        <v>23</v>
      </c>
      <c r="G206" s="24" t="s">
        <v>1957</v>
      </c>
      <c r="H206" s="24" t="s">
        <v>261</v>
      </c>
      <c r="I206" s="24" t="s">
        <v>1661</v>
      </c>
      <c r="J206" s="22">
        <v>2000000</v>
      </c>
      <c r="K206" s="22">
        <v>1800000</v>
      </c>
      <c r="L206" s="26">
        <v>1100000</v>
      </c>
      <c r="M206" s="26">
        <v>990000</v>
      </c>
      <c r="N206" s="26"/>
      <c r="O206" s="26"/>
      <c r="P206" s="26"/>
      <c r="Q206" s="26"/>
      <c r="R206" s="26"/>
      <c r="S206" s="26"/>
      <c r="T206" s="26"/>
      <c r="U206" s="26"/>
      <c r="V206" s="26"/>
      <c r="W206" s="26"/>
      <c r="X206" s="26"/>
      <c r="Y206" s="26"/>
      <c r="Z206" s="26"/>
      <c r="AA206" s="26"/>
      <c r="AB206" s="26">
        <v>900000</v>
      </c>
      <c r="AC206" s="27">
        <v>810000</v>
      </c>
    </row>
    <row r="207" spans="1:29" ht="101.25" hidden="1" x14ac:dyDescent="0.25">
      <c r="A207" s="24" t="s">
        <v>305</v>
      </c>
      <c r="B207" s="24" t="s">
        <v>306</v>
      </c>
      <c r="C207" s="25">
        <v>42551</v>
      </c>
      <c r="D207" s="25">
        <v>42552</v>
      </c>
      <c r="E207" s="25">
        <v>45291</v>
      </c>
      <c r="F207" s="24">
        <v>90</v>
      </c>
      <c r="G207" s="24" t="s">
        <v>1893</v>
      </c>
      <c r="H207" s="24" t="s">
        <v>307</v>
      </c>
      <c r="I207" s="24" t="s">
        <v>1662</v>
      </c>
      <c r="J207" s="22">
        <v>2489090.04</v>
      </c>
      <c r="K207" s="22">
        <v>1153416.3500000001</v>
      </c>
      <c r="L207" s="26">
        <v>1397600.03</v>
      </c>
      <c r="M207" s="26">
        <v>746969.82</v>
      </c>
      <c r="N207" s="26"/>
      <c r="O207" s="26"/>
      <c r="P207" s="26"/>
      <c r="Q207" s="26"/>
      <c r="R207" s="26"/>
      <c r="S207" s="26"/>
      <c r="T207" s="26"/>
      <c r="U207" s="26"/>
      <c r="V207" s="26"/>
      <c r="W207" s="26"/>
      <c r="X207" s="26"/>
      <c r="Y207" s="26"/>
      <c r="Z207" s="26"/>
      <c r="AA207" s="26"/>
      <c r="AB207" s="26">
        <v>1091490.01</v>
      </c>
      <c r="AC207" s="27">
        <v>406446.53</v>
      </c>
    </row>
    <row r="208" spans="1:29" ht="67.5" hidden="1" x14ac:dyDescent="0.25">
      <c r="A208" s="24" t="s">
        <v>308</v>
      </c>
      <c r="B208" s="24" t="s">
        <v>309</v>
      </c>
      <c r="C208" s="25">
        <v>42527</v>
      </c>
      <c r="D208" s="25">
        <v>42522</v>
      </c>
      <c r="E208" s="25">
        <v>45291</v>
      </c>
      <c r="F208" s="24">
        <v>91</v>
      </c>
      <c r="G208" s="24" t="s">
        <v>1893</v>
      </c>
      <c r="H208" s="24" t="s">
        <v>307</v>
      </c>
      <c r="I208" s="24" t="s">
        <v>1663</v>
      </c>
      <c r="J208" s="22">
        <v>1829779.4</v>
      </c>
      <c r="K208" s="22">
        <v>1032822.57</v>
      </c>
      <c r="L208" s="26">
        <v>1236930.2</v>
      </c>
      <c r="M208" s="26">
        <v>676988.55</v>
      </c>
      <c r="N208" s="26"/>
      <c r="O208" s="26"/>
      <c r="P208" s="26"/>
      <c r="Q208" s="26"/>
      <c r="R208" s="26"/>
      <c r="S208" s="26"/>
      <c r="T208" s="26"/>
      <c r="U208" s="26"/>
      <c r="V208" s="26"/>
      <c r="W208" s="26"/>
      <c r="X208" s="26"/>
      <c r="Y208" s="26"/>
      <c r="Z208" s="26"/>
      <c r="AA208" s="26"/>
      <c r="AB208" s="26">
        <v>592849.19999999995</v>
      </c>
      <c r="AC208" s="27">
        <v>355834.02</v>
      </c>
    </row>
    <row r="209" spans="1:29" ht="78.75" hidden="1" x14ac:dyDescent="0.25">
      <c r="A209" s="24" t="s">
        <v>310</v>
      </c>
      <c r="B209" s="24" t="s">
        <v>311</v>
      </c>
      <c r="C209" s="25">
        <v>42527</v>
      </c>
      <c r="D209" s="25">
        <v>42552</v>
      </c>
      <c r="E209" s="25">
        <v>45291</v>
      </c>
      <c r="F209" s="24">
        <v>90</v>
      </c>
      <c r="G209" s="24" t="s">
        <v>1893</v>
      </c>
      <c r="H209" s="24" t="s">
        <v>307</v>
      </c>
      <c r="I209" s="24" t="s">
        <v>1665</v>
      </c>
      <c r="J209" s="22">
        <v>1992084</v>
      </c>
      <c r="K209" s="22">
        <v>869022.25</v>
      </c>
      <c r="L209" s="26">
        <v>1257792</v>
      </c>
      <c r="M209" s="26">
        <v>578349.18999999994</v>
      </c>
      <c r="N209" s="26"/>
      <c r="O209" s="26"/>
      <c r="P209" s="26"/>
      <c r="Q209" s="26"/>
      <c r="R209" s="26"/>
      <c r="S209" s="26"/>
      <c r="T209" s="26"/>
      <c r="U209" s="26"/>
      <c r="V209" s="26"/>
      <c r="W209" s="26"/>
      <c r="X209" s="26"/>
      <c r="Y209" s="26"/>
      <c r="Z209" s="26"/>
      <c r="AA209" s="26"/>
      <c r="AB209" s="26">
        <v>734292</v>
      </c>
      <c r="AC209" s="27">
        <v>290673.06</v>
      </c>
    </row>
    <row r="210" spans="1:29" ht="112.5" hidden="1" x14ac:dyDescent="0.25">
      <c r="A210" s="24" t="s">
        <v>312</v>
      </c>
      <c r="B210" s="24" t="s">
        <v>313</v>
      </c>
      <c r="C210" s="25">
        <v>42523</v>
      </c>
      <c r="D210" s="25">
        <v>42522</v>
      </c>
      <c r="E210" s="25">
        <v>45291</v>
      </c>
      <c r="F210" s="24">
        <v>91</v>
      </c>
      <c r="G210" s="24" t="s">
        <v>1893</v>
      </c>
      <c r="H210" s="24" t="s">
        <v>307</v>
      </c>
      <c r="I210" s="24" t="s">
        <v>1666</v>
      </c>
      <c r="J210" s="22">
        <v>2600000</v>
      </c>
      <c r="K210" s="22">
        <v>826707.9</v>
      </c>
      <c r="L210" s="26">
        <v>1400000</v>
      </c>
      <c r="M210" s="26">
        <v>587035.5</v>
      </c>
      <c r="N210" s="26"/>
      <c r="O210" s="26"/>
      <c r="P210" s="26"/>
      <c r="Q210" s="26"/>
      <c r="R210" s="26"/>
      <c r="S210" s="26"/>
      <c r="T210" s="26"/>
      <c r="U210" s="26"/>
      <c r="V210" s="26"/>
      <c r="W210" s="26"/>
      <c r="X210" s="26"/>
      <c r="Y210" s="26"/>
      <c r="Z210" s="26"/>
      <c r="AA210" s="26"/>
      <c r="AB210" s="26">
        <v>1200000</v>
      </c>
      <c r="AC210" s="27">
        <v>239672.4</v>
      </c>
    </row>
    <row r="211" spans="1:29" ht="135" hidden="1" x14ac:dyDescent="0.25">
      <c r="A211" s="24" t="s">
        <v>314</v>
      </c>
      <c r="B211" s="24" t="s">
        <v>315</v>
      </c>
      <c r="C211" s="25">
        <v>42527</v>
      </c>
      <c r="D211" s="25">
        <v>42522</v>
      </c>
      <c r="E211" s="25">
        <v>45291</v>
      </c>
      <c r="F211" s="24">
        <v>91</v>
      </c>
      <c r="G211" s="24" t="s">
        <v>1893</v>
      </c>
      <c r="H211" s="24" t="s">
        <v>307</v>
      </c>
      <c r="I211" s="24" t="s">
        <v>1667</v>
      </c>
      <c r="J211" s="22">
        <v>2721900</v>
      </c>
      <c r="K211" s="22">
        <v>1065119</v>
      </c>
      <c r="L211" s="26">
        <v>1395213</v>
      </c>
      <c r="M211" s="26">
        <v>635772</v>
      </c>
      <c r="N211" s="26"/>
      <c r="O211" s="26"/>
      <c r="P211" s="26"/>
      <c r="Q211" s="26"/>
      <c r="R211" s="26"/>
      <c r="S211" s="26"/>
      <c r="T211" s="26"/>
      <c r="U211" s="26"/>
      <c r="V211" s="26"/>
      <c r="W211" s="26"/>
      <c r="X211" s="26"/>
      <c r="Y211" s="26"/>
      <c r="Z211" s="26"/>
      <c r="AA211" s="26"/>
      <c r="AB211" s="26">
        <v>1326687</v>
      </c>
      <c r="AC211" s="27">
        <v>429347</v>
      </c>
    </row>
    <row r="212" spans="1:29" ht="101.25" hidden="1" x14ac:dyDescent="0.25">
      <c r="A212" s="24" t="s">
        <v>316</v>
      </c>
      <c r="B212" s="24" t="s">
        <v>317</v>
      </c>
      <c r="C212" s="25">
        <v>42531</v>
      </c>
      <c r="D212" s="25">
        <v>42522</v>
      </c>
      <c r="E212" s="25">
        <v>45291</v>
      </c>
      <c r="F212" s="24">
        <v>91</v>
      </c>
      <c r="G212" s="24" t="s">
        <v>1893</v>
      </c>
      <c r="H212" s="24" t="s">
        <v>307</v>
      </c>
      <c r="I212" s="24" t="s">
        <v>1668</v>
      </c>
      <c r="J212" s="22">
        <v>4043000</v>
      </c>
      <c r="K212" s="22">
        <v>1019714.5</v>
      </c>
      <c r="L212" s="26">
        <v>2096282</v>
      </c>
      <c r="M212" s="26">
        <v>661571.93999999994</v>
      </c>
      <c r="N212" s="26"/>
      <c r="O212" s="26"/>
      <c r="P212" s="26"/>
      <c r="Q212" s="26"/>
      <c r="R212" s="26"/>
      <c r="S212" s="26"/>
      <c r="T212" s="26"/>
      <c r="U212" s="26"/>
      <c r="V212" s="26"/>
      <c r="W212" s="26"/>
      <c r="X212" s="26"/>
      <c r="Y212" s="26"/>
      <c r="Z212" s="26"/>
      <c r="AA212" s="26"/>
      <c r="AB212" s="26">
        <v>1946718</v>
      </c>
      <c r="AC212" s="27">
        <v>358142.56</v>
      </c>
    </row>
    <row r="213" spans="1:29" ht="123.75" hidden="1" x14ac:dyDescent="0.25">
      <c r="A213" s="24" t="s">
        <v>318</v>
      </c>
      <c r="B213" s="24" t="s">
        <v>319</v>
      </c>
      <c r="C213" s="25">
        <v>42523</v>
      </c>
      <c r="D213" s="25">
        <v>42552</v>
      </c>
      <c r="E213" s="25">
        <v>45291</v>
      </c>
      <c r="F213" s="24">
        <v>90</v>
      </c>
      <c r="G213" s="24" t="s">
        <v>1893</v>
      </c>
      <c r="H213" s="24" t="s">
        <v>307</v>
      </c>
      <c r="I213" s="24" t="s">
        <v>1669</v>
      </c>
      <c r="J213" s="22">
        <v>2462410.75</v>
      </c>
      <c r="K213" s="22">
        <v>1358800.56</v>
      </c>
      <c r="L213" s="26">
        <v>1396729.91</v>
      </c>
      <c r="M213" s="26">
        <v>785567.46</v>
      </c>
      <c r="N213" s="26"/>
      <c r="O213" s="26"/>
      <c r="P213" s="26"/>
      <c r="Q213" s="26"/>
      <c r="R213" s="26"/>
      <c r="S213" s="26"/>
      <c r="T213" s="26"/>
      <c r="U213" s="26"/>
      <c r="V213" s="26"/>
      <c r="W213" s="26"/>
      <c r="X213" s="26"/>
      <c r="Y213" s="26"/>
      <c r="Z213" s="26"/>
      <c r="AA213" s="26"/>
      <c r="AB213" s="26">
        <v>1065680.8400000001</v>
      </c>
      <c r="AC213" s="27">
        <v>573233.1</v>
      </c>
    </row>
    <row r="214" spans="1:29" ht="90" hidden="1" x14ac:dyDescent="0.25">
      <c r="A214" s="24" t="s">
        <v>320</v>
      </c>
      <c r="B214" s="24" t="s">
        <v>321</v>
      </c>
      <c r="C214" s="25">
        <v>43995</v>
      </c>
      <c r="D214" s="25">
        <v>43995</v>
      </c>
      <c r="E214" s="25">
        <v>45291</v>
      </c>
      <c r="F214" s="24">
        <v>43</v>
      </c>
      <c r="G214" s="24" t="s">
        <v>1893</v>
      </c>
      <c r="H214" s="24" t="s">
        <v>307</v>
      </c>
      <c r="I214" s="24" t="s">
        <v>1670</v>
      </c>
      <c r="J214" s="22">
        <v>2300000</v>
      </c>
      <c r="K214" s="22">
        <v>204700</v>
      </c>
      <c r="L214" s="26">
        <v>1080000</v>
      </c>
      <c r="M214" s="26">
        <v>180485</v>
      </c>
      <c r="N214" s="26"/>
      <c r="O214" s="26"/>
      <c r="P214" s="26"/>
      <c r="Q214" s="26"/>
      <c r="R214" s="26"/>
      <c r="S214" s="26"/>
      <c r="T214" s="26"/>
      <c r="U214" s="26"/>
      <c r="V214" s="26"/>
      <c r="W214" s="26"/>
      <c r="X214" s="26"/>
      <c r="Y214" s="26"/>
      <c r="Z214" s="26"/>
      <c r="AA214" s="26"/>
      <c r="AB214" s="26">
        <v>1220000</v>
      </c>
      <c r="AC214" s="27">
        <v>24215</v>
      </c>
    </row>
    <row r="215" spans="1:29" ht="101.25" hidden="1" x14ac:dyDescent="0.25">
      <c r="A215" s="24" t="s">
        <v>322</v>
      </c>
      <c r="B215" s="24" t="s">
        <v>323</v>
      </c>
      <c r="C215" s="25">
        <v>43969</v>
      </c>
      <c r="D215" s="25">
        <v>43969</v>
      </c>
      <c r="E215" s="25">
        <v>45291</v>
      </c>
      <c r="F215" s="24">
        <v>44</v>
      </c>
      <c r="G215" s="24" t="s">
        <v>1893</v>
      </c>
      <c r="H215" s="24" t="s">
        <v>307</v>
      </c>
      <c r="I215" s="24" t="s">
        <v>1664</v>
      </c>
      <c r="J215" s="22">
        <v>2800000</v>
      </c>
      <c r="K215" s="22">
        <v>204050</v>
      </c>
      <c r="L215" s="26">
        <v>1400000</v>
      </c>
      <c r="M215" s="26">
        <v>167473</v>
      </c>
      <c r="N215" s="26"/>
      <c r="O215" s="26"/>
      <c r="P215" s="26"/>
      <c r="Q215" s="26"/>
      <c r="R215" s="26"/>
      <c r="S215" s="26"/>
      <c r="T215" s="26"/>
      <c r="U215" s="26"/>
      <c r="V215" s="26"/>
      <c r="W215" s="26"/>
      <c r="X215" s="26"/>
      <c r="Y215" s="26"/>
      <c r="Z215" s="26"/>
      <c r="AA215" s="26"/>
      <c r="AB215" s="26">
        <v>1400000</v>
      </c>
      <c r="AC215" s="27">
        <v>36577</v>
      </c>
    </row>
    <row r="216" spans="1:29" ht="90" hidden="1" x14ac:dyDescent="0.25">
      <c r="A216" s="24" t="s">
        <v>324</v>
      </c>
      <c r="B216" s="24" t="s">
        <v>325</v>
      </c>
      <c r="C216" s="25">
        <v>44032</v>
      </c>
      <c r="D216" s="25">
        <v>44032</v>
      </c>
      <c r="E216" s="25">
        <v>45291</v>
      </c>
      <c r="F216" s="24">
        <v>42</v>
      </c>
      <c r="G216" s="24" t="s">
        <v>1893</v>
      </c>
      <c r="H216" s="24" t="s">
        <v>307</v>
      </c>
      <c r="I216" s="24" t="s">
        <v>1671</v>
      </c>
      <c r="J216" s="22">
        <v>4200000</v>
      </c>
      <c r="K216" s="22">
        <v>316140</v>
      </c>
      <c r="L216" s="26">
        <v>2000000</v>
      </c>
      <c r="M216" s="26">
        <v>232621</v>
      </c>
      <c r="N216" s="26"/>
      <c r="O216" s="26"/>
      <c r="P216" s="26"/>
      <c r="Q216" s="26"/>
      <c r="R216" s="26"/>
      <c r="S216" s="26"/>
      <c r="T216" s="26"/>
      <c r="U216" s="26"/>
      <c r="V216" s="26"/>
      <c r="W216" s="26"/>
      <c r="X216" s="26"/>
      <c r="Y216" s="26"/>
      <c r="Z216" s="26"/>
      <c r="AA216" s="26"/>
      <c r="AB216" s="26">
        <v>2200000</v>
      </c>
      <c r="AC216" s="27">
        <v>83519</v>
      </c>
    </row>
    <row r="217" spans="1:29" ht="123.75" hidden="1" x14ac:dyDescent="0.25">
      <c r="A217" s="24" t="s">
        <v>326</v>
      </c>
      <c r="B217" s="24" t="s">
        <v>327</v>
      </c>
      <c r="C217" s="25">
        <v>43966</v>
      </c>
      <c r="D217" s="25">
        <v>43966</v>
      </c>
      <c r="E217" s="25">
        <v>45291</v>
      </c>
      <c r="F217" s="24">
        <v>44</v>
      </c>
      <c r="G217" s="24" t="s">
        <v>1893</v>
      </c>
      <c r="H217" s="24" t="s">
        <v>307</v>
      </c>
      <c r="I217" s="24" t="s">
        <v>1672</v>
      </c>
      <c r="J217" s="22">
        <v>2800000</v>
      </c>
      <c r="K217" s="22">
        <v>119206</v>
      </c>
      <c r="L217" s="26">
        <v>1200000</v>
      </c>
      <c r="M217" s="26">
        <v>101603</v>
      </c>
      <c r="N217" s="26"/>
      <c r="O217" s="26"/>
      <c r="P217" s="26"/>
      <c r="Q217" s="26"/>
      <c r="R217" s="26"/>
      <c r="S217" s="26"/>
      <c r="T217" s="26"/>
      <c r="U217" s="26"/>
      <c r="V217" s="26"/>
      <c r="W217" s="26"/>
      <c r="X217" s="26"/>
      <c r="Y217" s="26"/>
      <c r="Z217" s="26"/>
      <c r="AA217" s="26"/>
      <c r="AB217" s="26">
        <v>1600000</v>
      </c>
      <c r="AC217" s="27">
        <v>17603</v>
      </c>
    </row>
    <row r="218" spans="1:29" ht="101.25" hidden="1" x14ac:dyDescent="0.25">
      <c r="A218" s="24" t="s">
        <v>328</v>
      </c>
      <c r="B218" s="24" t="s">
        <v>329</v>
      </c>
      <c r="C218" s="25">
        <v>43948</v>
      </c>
      <c r="D218" s="25">
        <v>43948</v>
      </c>
      <c r="E218" s="25">
        <v>45291</v>
      </c>
      <c r="F218" s="24">
        <v>45</v>
      </c>
      <c r="G218" s="24" t="s">
        <v>1893</v>
      </c>
      <c r="H218" s="24" t="s">
        <v>307</v>
      </c>
      <c r="I218" s="24" t="s">
        <v>1673</v>
      </c>
      <c r="J218" s="22">
        <v>9651187</v>
      </c>
      <c r="K218" s="22">
        <v>280576.3</v>
      </c>
      <c r="L218" s="26">
        <v>5377544</v>
      </c>
      <c r="M218" s="26">
        <v>198043.3</v>
      </c>
      <c r="N218" s="26"/>
      <c r="O218" s="26"/>
      <c r="P218" s="26"/>
      <c r="Q218" s="26"/>
      <c r="R218" s="26"/>
      <c r="S218" s="26"/>
      <c r="T218" s="26"/>
      <c r="U218" s="26"/>
      <c r="V218" s="26"/>
      <c r="W218" s="26"/>
      <c r="X218" s="26"/>
      <c r="Y218" s="26"/>
      <c r="Z218" s="26"/>
      <c r="AA218" s="26"/>
      <c r="AB218" s="26">
        <v>4273643</v>
      </c>
      <c r="AC218" s="27">
        <v>82533</v>
      </c>
    </row>
    <row r="219" spans="1:29" ht="45" hidden="1" x14ac:dyDescent="0.25">
      <c r="A219" s="24" t="s">
        <v>330</v>
      </c>
      <c r="B219" s="24" t="s">
        <v>331</v>
      </c>
      <c r="C219" s="25">
        <v>42688</v>
      </c>
      <c r="D219" s="25">
        <v>42688</v>
      </c>
      <c r="E219" s="25">
        <v>45291</v>
      </c>
      <c r="F219" s="24">
        <v>86</v>
      </c>
      <c r="G219" s="24" t="s">
        <v>1893</v>
      </c>
      <c r="H219" s="24" t="s">
        <v>307</v>
      </c>
      <c r="I219" s="24" t="s">
        <v>1648</v>
      </c>
      <c r="J219" s="22">
        <v>5648460</v>
      </c>
      <c r="K219" s="22">
        <v>3901337.41</v>
      </c>
      <c r="L219" s="26">
        <v>4801191</v>
      </c>
      <c r="M219" s="26">
        <v>3316136.8</v>
      </c>
      <c r="N219" s="26"/>
      <c r="O219" s="26"/>
      <c r="P219" s="26"/>
      <c r="Q219" s="26"/>
      <c r="R219" s="26"/>
      <c r="S219" s="26"/>
      <c r="T219" s="26">
        <v>847269</v>
      </c>
      <c r="U219" s="26">
        <v>585200.61</v>
      </c>
      <c r="V219" s="26"/>
      <c r="W219" s="26"/>
      <c r="X219" s="26"/>
      <c r="Y219" s="26"/>
      <c r="Z219" s="26"/>
      <c r="AA219" s="26"/>
      <c r="AB219" s="26"/>
      <c r="AC219" s="27"/>
    </row>
    <row r="220" spans="1:29" ht="56.25" hidden="1" x14ac:dyDescent="0.25">
      <c r="A220" s="24" t="s">
        <v>332</v>
      </c>
      <c r="B220" s="24" t="s">
        <v>333</v>
      </c>
      <c r="C220" s="25">
        <v>42737</v>
      </c>
      <c r="D220" s="25">
        <v>42737</v>
      </c>
      <c r="E220" s="25">
        <v>45291</v>
      </c>
      <c r="F220" s="24">
        <v>84</v>
      </c>
      <c r="G220" s="24" t="s">
        <v>1893</v>
      </c>
      <c r="H220" s="24" t="s">
        <v>307</v>
      </c>
      <c r="I220" s="24" t="s">
        <v>1674</v>
      </c>
      <c r="J220" s="22">
        <v>5399070</v>
      </c>
      <c r="K220" s="22">
        <v>1813744.5</v>
      </c>
      <c r="L220" s="26">
        <v>2003721</v>
      </c>
      <c r="M220" s="26">
        <v>788918.55</v>
      </c>
      <c r="N220" s="26"/>
      <c r="O220" s="26"/>
      <c r="P220" s="26"/>
      <c r="Q220" s="26"/>
      <c r="R220" s="26"/>
      <c r="S220" s="26"/>
      <c r="T220" s="26"/>
      <c r="U220" s="26"/>
      <c r="V220" s="26"/>
      <c r="W220" s="26"/>
      <c r="X220" s="26"/>
      <c r="Y220" s="26"/>
      <c r="Z220" s="26"/>
      <c r="AA220" s="26"/>
      <c r="AB220" s="26">
        <v>3395349</v>
      </c>
      <c r="AC220" s="27">
        <v>1024825.95</v>
      </c>
    </row>
    <row r="221" spans="1:29" ht="101.25" hidden="1" x14ac:dyDescent="0.25">
      <c r="A221" s="24" t="s">
        <v>334</v>
      </c>
      <c r="B221" s="24" t="s">
        <v>335</v>
      </c>
      <c r="C221" s="25">
        <v>42709</v>
      </c>
      <c r="D221" s="25">
        <v>42709</v>
      </c>
      <c r="E221" s="25">
        <v>45291</v>
      </c>
      <c r="F221" s="24">
        <v>85</v>
      </c>
      <c r="G221" s="24" t="s">
        <v>1893</v>
      </c>
      <c r="H221" s="24" t="s">
        <v>307</v>
      </c>
      <c r="I221" s="24" t="s">
        <v>1673</v>
      </c>
      <c r="J221" s="22">
        <v>2762633.5</v>
      </c>
      <c r="K221" s="22">
        <v>1399971.61</v>
      </c>
      <c r="L221" s="26">
        <v>2000604.7</v>
      </c>
      <c r="M221" s="26">
        <v>1106555.4099999999</v>
      </c>
      <c r="N221" s="26"/>
      <c r="O221" s="26"/>
      <c r="P221" s="26"/>
      <c r="Q221" s="26"/>
      <c r="R221" s="26"/>
      <c r="S221" s="26"/>
      <c r="T221" s="26"/>
      <c r="U221" s="26"/>
      <c r="V221" s="26"/>
      <c r="W221" s="26"/>
      <c r="X221" s="26"/>
      <c r="Y221" s="26"/>
      <c r="Z221" s="26"/>
      <c r="AA221" s="26"/>
      <c r="AB221" s="26">
        <v>762028.8</v>
      </c>
      <c r="AC221" s="27">
        <v>293416.2</v>
      </c>
    </row>
    <row r="222" spans="1:29" ht="56.25" hidden="1" x14ac:dyDescent="0.25">
      <c r="A222" s="24" t="s">
        <v>336</v>
      </c>
      <c r="B222" s="24" t="s">
        <v>337</v>
      </c>
      <c r="C222" s="25">
        <v>42723</v>
      </c>
      <c r="D222" s="25">
        <v>42723</v>
      </c>
      <c r="E222" s="25">
        <v>45291</v>
      </c>
      <c r="F222" s="24">
        <v>85</v>
      </c>
      <c r="G222" s="24" t="s">
        <v>1893</v>
      </c>
      <c r="H222" s="24" t="s">
        <v>307</v>
      </c>
      <c r="I222" s="24" t="s">
        <v>1648</v>
      </c>
      <c r="J222" s="22">
        <v>12710420.529999999</v>
      </c>
      <c r="K222" s="22">
        <v>275147.7</v>
      </c>
      <c r="L222" s="26">
        <v>7899558.5099999998</v>
      </c>
      <c r="M222" s="26">
        <v>187151.88</v>
      </c>
      <c r="N222" s="26"/>
      <c r="O222" s="26"/>
      <c r="P222" s="26"/>
      <c r="Q222" s="26"/>
      <c r="R222" s="26"/>
      <c r="S222" s="26"/>
      <c r="T222" s="26"/>
      <c r="U222" s="26"/>
      <c r="V222" s="26"/>
      <c r="W222" s="26"/>
      <c r="X222" s="26"/>
      <c r="Y222" s="26"/>
      <c r="Z222" s="26"/>
      <c r="AA222" s="26"/>
      <c r="AB222" s="26">
        <v>4810862.0199999996</v>
      </c>
      <c r="AC222" s="27">
        <v>87995.82</v>
      </c>
    </row>
    <row r="223" spans="1:29" ht="247.5" hidden="1" x14ac:dyDescent="0.25">
      <c r="A223" s="24" t="s">
        <v>338</v>
      </c>
      <c r="B223" s="24" t="s">
        <v>339</v>
      </c>
      <c r="C223" s="25">
        <v>43444</v>
      </c>
      <c r="D223" s="25">
        <v>43444</v>
      </c>
      <c r="E223" s="25">
        <v>45291</v>
      </c>
      <c r="F223" s="24">
        <v>61</v>
      </c>
      <c r="G223" s="24" t="s">
        <v>1893</v>
      </c>
      <c r="H223" s="24" t="s">
        <v>340</v>
      </c>
      <c r="I223" s="24" t="s">
        <v>1675</v>
      </c>
      <c r="J223" s="22">
        <v>1347306</v>
      </c>
      <c r="K223" s="22">
        <v>452367.37</v>
      </c>
      <c r="L223" s="26"/>
      <c r="M223" s="26"/>
      <c r="N223" s="26">
        <v>1145210</v>
      </c>
      <c r="O223" s="26">
        <v>384512.27</v>
      </c>
      <c r="P223" s="26"/>
      <c r="Q223" s="26"/>
      <c r="R223" s="26"/>
      <c r="S223" s="26"/>
      <c r="T223" s="26">
        <v>202096</v>
      </c>
      <c r="U223" s="26">
        <v>67855.100000000006</v>
      </c>
      <c r="V223" s="26"/>
      <c r="W223" s="26"/>
      <c r="X223" s="26"/>
      <c r="Y223" s="26"/>
      <c r="Z223" s="26"/>
      <c r="AA223" s="26"/>
      <c r="AB223" s="26"/>
      <c r="AC223" s="27"/>
    </row>
    <row r="224" spans="1:29" ht="101.25" hidden="1" x14ac:dyDescent="0.25">
      <c r="A224" s="24" t="s">
        <v>341</v>
      </c>
      <c r="B224" s="24" t="s">
        <v>342</v>
      </c>
      <c r="C224" s="25">
        <v>43453</v>
      </c>
      <c r="D224" s="25">
        <v>43453</v>
      </c>
      <c r="E224" s="25">
        <v>44926</v>
      </c>
      <c r="F224" s="24">
        <v>49</v>
      </c>
      <c r="G224" s="24" t="s">
        <v>1893</v>
      </c>
      <c r="H224" s="24" t="s">
        <v>343</v>
      </c>
      <c r="I224" s="24" t="s">
        <v>1639</v>
      </c>
      <c r="J224" s="22">
        <v>343500</v>
      </c>
      <c r="K224" s="22">
        <v>175692.43</v>
      </c>
      <c r="L224" s="26"/>
      <c r="M224" s="26"/>
      <c r="N224" s="26">
        <v>291975</v>
      </c>
      <c r="O224" s="26">
        <v>149338.56</v>
      </c>
      <c r="P224" s="26"/>
      <c r="Q224" s="26"/>
      <c r="R224" s="26"/>
      <c r="S224" s="26"/>
      <c r="T224" s="26">
        <v>51525</v>
      </c>
      <c r="U224" s="26">
        <v>26353.87</v>
      </c>
      <c r="V224" s="26"/>
      <c r="W224" s="26"/>
      <c r="X224" s="26"/>
      <c r="Y224" s="26"/>
      <c r="Z224" s="26"/>
      <c r="AA224" s="26"/>
      <c r="AB224" s="26"/>
      <c r="AC224" s="27"/>
    </row>
    <row r="225" spans="1:29" ht="146.25" hidden="1" x14ac:dyDescent="0.25">
      <c r="A225" s="24" t="s">
        <v>344</v>
      </c>
      <c r="B225" s="24" t="s">
        <v>345</v>
      </c>
      <c r="C225" s="25">
        <v>43473</v>
      </c>
      <c r="D225" s="25">
        <v>43466</v>
      </c>
      <c r="E225" s="25">
        <v>44926</v>
      </c>
      <c r="F225" s="24">
        <v>48</v>
      </c>
      <c r="G225" s="24" t="s">
        <v>1893</v>
      </c>
      <c r="H225" s="24" t="s">
        <v>343</v>
      </c>
      <c r="I225" s="24" t="s">
        <v>1676</v>
      </c>
      <c r="J225" s="22">
        <v>167310</v>
      </c>
      <c r="K225" s="22">
        <v>99613.32</v>
      </c>
      <c r="L225" s="26"/>
      <c r="M225" s="26"/>
      <c r="N225" s="26">
        <v>142213.5</v>
      </c>
      <c r="O225" s="26">
        <v>84671.33</v>
      </c>
      <c r="P225" s="26"/>
      <c r="Q225" s="26"/>
      <c r="R225" s="26"/>
      <c r="S225" s="26"/>
      <c r="T225" s="26">
        <v>25096.5</v>
      </c>
      <c r="U225" s="26">
        <v>14941.99</v>
      </c>
      <c r="V225" s="26"/>
      <c r="W225" s="26"/>
      <c r="X225" s="26"/>
      <c r="Y225" s="26"/>
      <c r="Z225" s="26"/>
      <c r="AA225" s="26"/>
      <c r="AB225" s="26"/>
      <c r="AC225" s="27"/>
    </row>
    <row r="226" spans="1:29" ht="135" hidden="1" x14ac:dyDescent="0.25">
      <c r="A226" s="24" t="s">
        <v>346</v>
      </c>
      <c r="B226" s="24" t="s">
        <v>3224</v>
      </c>
      <c r="C226" s="25">
        <v>43448</v>
      </c>
      <c r="D226" s="25">
        <v>43448</v>
      </c>
      <c r="E226" s="25">
        <v>44926</v>
      </c>
      <c r="F226" s="24">
        <v>49</v>
      </c>
      <c r="G226" s="24" t="s">
        <v>1893</v>
      </c>
      <c r="H226" s="24" t="s">
        <v>343</v>
      </c>
      <c r="I226" s="24" t="s">
        <v>1677</v>
      </c>
      <c r="J226" s="22">
        <v>235867</v>
      </c>
      <c r="K226" s="22">
        <v>116671.4</v>
      </c>
      <c r="L226" s="26"/>
      <c r="M226" s="26"/>
      <c r="N226" s="26">
        <v>200486.39999999999</v>
      </c>
      <c r="O226" s="26">
        <v>99170.71</v>
      </c>
      <c r="P226" s="26"/>
      <c r="Q226" s="26"/>
      <c r="R226" s="26"/>
      <c r="S226" s="26"/>
      <c r="T226" s="26">
        <v>35380.6</v>
      </c>
      <c r="U226" s="26">
        <v>17500.689999999999</v>
      </c>
      <c r="V226" s="26"/>
      <c r="W226" s="26"/>
      <c r="X226" s="26"/>
      <c r="Y226" s="26"/>
      <c r="Z226" s="26"/>
      <c r="AA226" s="26"/>
      <c r="AB226" s="26"/>
      <c r="AC226" s="27"/>
    </row>
    <row r="227" spans="1:29" ht="191.25" hidden="1" x14ac:dyDescent="0.25">
      <c r="A227" s="24" t="s">
        <v>347</v>
      </c>
      <c r="B227" s="24" t="s">
        <v>348</v>
      </c>
      <c r="C227" s="25">
        <v>43448</v>
      </c>
      <c r="D227" s="25">
        <v>43448</v>
      </c>
      <c r="E227" s="25">
        <v>44926</v>
      </c>
      <c r="F227" s="24">
        <v>49</v>
      </c>
      <c r="G227" s="24" t="s">
        <v>1893</v>
      </c>
      <c r="H227" s="24" t="s">
        <v>343</v>
      </c>
      <c r="I227" s="24" t="s">
        <v>1678</v>
      </c>
      <c r="J227" s="22">
        <v>770837</v>
      </c>
      <c r="K227" s="22">
        <v>349248.73</v>
      </c>
      <c r="L227" s="26"/>
      <c r="M227" s="26"/>
      <c r="N227" s="26">
        <v>655211.44999999995</v>
      </c>
      <c r="O227" s="26">
        <v>296861.42</v>
      </c>
      <c r="P227" s="26"/>
      <c r="Q227" s="26"/>
      <c r="R227" s="26"/>
      <c r="S227" s="26"/>
      <c r="T227" s="26">
        <v>115625.55</v>
      </c>
      <c r="U227" s="26">
        <v>52387.31</v>
      </c>
      <c r="V227" s="26"/>
      <c r="W227" s="26"/>
      <c r="X227" s="26"/>
      <c r="Y227" s="26"/>
      <c r="Z227" s="26"/>
      <c r="AA227" s="26"/>
      <c r="AB227" s="26"/>
      <c r="AC227" s="27"/>
    </row>
    <row r="228" spans="1:29" ht="157.5" hidden="1" x14ac:dyDescent="0.25">
      <c r="A228" s="24" t="s">
        <v>349</v>
      </c>
      <c r="B228" s="24" t="s">
        <v>350</v>
      </c>
      <c r="C228" s="25">
        <v>43451</v>
      </c>
      <c r="D228" s="25">
        <v>43451</v>
      </c>
      <c r="E228" s="25">
        <v>44926</v>
      </c>
      <c r="F228" s="24">
        <v>49</v>
      </c>
      <c r="G228" s="24" t="s">
        <v>1893</v>
      </c>
      <c r="H228" s="24" t="s">
        <v>343</v>
      </c>
      <c r="I228" s="24" t="s">
        <v>1675</v>
      </c>
      <c r="J228" s="22">
        <v>705000</v>
      </c>
      <c r="K228" s="22">
        <v>396471.62</v>
      </c>
      <c r="L228" s="26"/>
      <c r="M228" s="26"/>
      <c r="N228" s="26">
        <v>599250</v>
      </c>
      <c r="O228" s="26">
        <v>337000.88</v>
      </c>
      <c r="P228" s="26"/>
      <c r="Q228" s="26"/>
      <c r="R228" s="26"/>
      <c r="S228" s="26"/>
      <c r="T228" s="26">
        <v>105750</v>
      </c>
      <c r="U228" s="26">
        <v>59470.74</v>
      </c>
      <c r="V228" s="26"/>
      <c r="W228" s="26"/>
      <c r="X228" s="26"/>
      <c r="Y228" s="26"/>
      <c r="Z228" s="26"/>
      <c r="AA228" s="26"/>
      <c r="AB228" s="26"/>
      <c r="AC228" s="27"/>
    </row>
    <row r="229" spans="1:29" ht="123.75" hidden="1" x14ac:dyDescent="0.25">
      <c r="A229" s="24" t="s">
        <v>351</v>
      </c>
      <c r="B229" s="24" t="s">
        <v>352</v>
      </c>
      <c r="C229" s="25">
        <v>43453</v>
      </c>
      <c r="D229" s="25">
        <v>43453</v>
      </c>
      <c r="E229" s="25">
        <v>44926</v>
      </c>
      <c r="F229" s="24">
        <v>49</v>
      </c>
      <c r="G229" s="24" t="s">
        <v>1893</v>
      </c>
      <c r="H229" s="24" t="s">
        <v>343</v>
      </c>
      <c r="I229" s="24" t="s">
        <v>1679</v>
      </c>
      <c r="J229" s="22">
        <v>168881</v>
      </c>
      <c r="K229" s="22">
        <v>96863.76</v>
      </c>
      <c r="L229" s="26"/>
      <c r="M229" s="26"/>
      <c r="N229" s="26">
        <v>143548.85</v>
      </c>
      <c r="O229" s="26">
        <v>82334.2</v>
      </c>
      <c r="P229" s="26"/>
      <c r="Q229" s="26"/>
      <c r="R229" s="26"/>
      <c r="S229" s="26"/>
      <c r="T229" s="26">
        <v>25332.15</v>
      </c>
      <c r="U229" s="26">
        <v>14529.56</v>
      </c>
      <c r="V229" s="26"/>
      <c r="W229" s="26"/>
      <c r="X229" s="26"/>
      <c r="Y229" s="26"/>
      <c r="Z229" s="26"/>
      <c r="AA229" s="26"/>
      <c r="AB229" s="26"/>
      <c r="AC229" s="27"/>
    </row>
    <row r="230" spans="1:29" ht="78.75" hidden="1" x14ac:dyDescent="0.25">
      <c r="A230" s="24" t="s">
        <v>353</v>
      </c>
      <c r="B230" s="24" t="s">
        <v>354</v>
      </c>
      <c r="C230" s="25">
        <v>43468</v>
      </c>
      <c r="D230" s="25">
        <v>43466</v>
      </c>
      <c r="E230" s="25">
        <v>44926</v>
      </c>
      <c r="F230" s="24">
        <v>48</v>
      </c>
      <c r="G230" s="24" t="s">
        <v>1893</v>
      </c>
      <c r="H230" s="24" t="s">
        <v>343</v>
      </c>
      <c r="I230" s="24" t="s">
        <v>1680</v>
      </c>
      <c r="J230" s="22">
        <v>1199239</v>
      </c>
      <c r="K230" s="22">
        <v>480287.72</v>
      </c>
      <c r="L230" s="26"/>
      <c r="M230" s="26"/>
      <c r="N230" s="26">
        <v>1019353</v>
      </c>
      <c r="O230" s="26">
        <v>408244.56</v>
      </c>
      <c r="P230" s="26"/>
      <c r="Q230" s="26"/>
      <c r="R230" s="26"/>
      <c r="S230" s="26"/>
      <c r="T230" s="26">
        <v>179886</v>
      </c>
      <c r="U230" s="26">
        <v>72043.16</v>
      </c>
      <c r="V230" s="26"/>
      <c r="W230" s="26"/>
      <c r="X230" s="26"/>
      <c r="Y230" s="26"/>
      <c r="Z230" s="26"/>
      <c r="AA230" s="26"/>
      <c r="AB230" s="26"/>
      <c r="AC230" s="27"/>
    </row>
    <row r="231" spans="1:29" ht="213.75" hidden="1" x14ac:dyDescent="0.25">
      <c r="A231" s="24" t="s">
        <v>355</v>
      </c>
      <c r="B231" s="24" t="s">
        <v>3225</v>
      </c>
      <c r="C231" s="25">
        <v>43454</v>
      </c>
      <c r="D231" s="25">
        <v>43454</v>
      </c>
      <c r="E231" s="25">
        <v>44926</v>
      </c>
      <c r="F231" s="24">
        <v>49</v>
      </c>
      <c r="G231" s="24" t="s">
        <v>1893</v>
      </c>
      <c r="H231" s="24" t="s">
        <v>343</v>
      </c>
      <c r="I231" s="24" t="s">
        <v>1681</v>
      </c>
      <c r="J231" s="22">
        <v>217787</v>
      </c>
      <c r="K231" s="22">
        <v>145984.21</v>
      </c>
      <c r="L231" s="26"/>
      <c r="M231" s="26"/>
      <c r="N231" s="26">
        <v>185119</v>
      </c>
      <c r="O231" s="26">
        <v>124086.57</v>
      </c>
      <c r="P231" s="26"/>
      <c r="Q231" s="26"/>
      <c r="R231" s="26"/>
      <c r="S231" s="26"/>
      <c r="T231" s="26">
        <v>32668</v>
      </c>
      <c r="U231" s="26">
        <v>21897.64</v>
      </c>
      <c r="V231" s="26"/>
      <c r="W231" s="26"/>
      <c r="X231" s="26"/>
      <c r="Y231" s="26"/>
      <c r="Z231" s="26"/>
      <c r="AA231" s="26"/>
      <c r="AB231" s="26"/>
      <c r="AC231" s="27"/>
    </row>
    <row r="232" spans="1:29" ht="112.5" hidden="1" x14ac:dyDescent="0.25">
      <c r="A232" s="24" t="s">
        <v>356</v>
      </c>
      <c r="B232" s="24" t="s">
        <v>357</v>
      </c>
      <c r="C232" s="25">
        <v>43454</v>
      </c>
      <c r="D232" s="25">
        <v>43454</v>
      </c>
      <c r="E232" s="25">
        <v>44926</v>
      </c>
      <c r="F232" s="24">
        <v>49</v>
      </c>
      <c r="G232" s="24" t="s">
        <v>1893</v>
      </c>
      <c r="H232" s="24" t="s">
        <v>343</v>
      </c>
      <c r="I232" s="24" t="s">
        <v>1682</v>
      </c>
      <c r="J232" s="22">
        <v>314144</v>
      </c>
      <c r="K232" s="22">
        <v>168118.65</v>
      </c>
      <c r="L232" s="26"/>
      <c r="M232" s="26"/>
      <c r="N232" s="26">
        <v>267022.40000000002</v>
      </c>
      <c r="O232" s="26">
        <v>142900.85999999999</v>
      </c>
      <c r="P232" s="26"/>
      <c r="Q232" s="26"/>
      <c r="R232" s="26"/>
      <c r="S232" s="26"/>
      <c r="T232" s="26">
        <v>47121.599999999999</v>
      </c>
      <c r="U232" s="26">
        <v>25217.79</v>
      </c>
      <c r="V232" s="26"/>
      <c r="W232" s="26"/>
      <c r="X232" s="26"/>
      <c r="Y232" s="26"/>
      <c r="Z232" s="26"/>
      <c r="AA232" s="26"/>
      <c r="AB232" s="26"/>
      <c r="AC232" s="27"/>
    </row>
    <row r="233" spans="1:29" ht="157.5" hidden="1" x14ac:dyDescent="0.25">
      <c r="A233" s="24" t="s">
        <v>358</v>
      </c>
      <c r="B233" s="24" t="s">
        <v>359</v>
      </c>
      <c r="C233" s="25">
        <v>43453</v>
      </c>
      <c r="D233" s="25">
        <v>43453</v>
      </c>
      <c r="E233" s="25">
        <v>44926</v>
      </c>
      <c r="F233" s="24">
        <v>49</v>
      </c>
      <c r="G233" s="24" t="s">
        <v>1893</v>
      </c>
      <c r="H233" s="24" t="s">
        <v>343</v>
      </c>
      <c r="I233" s="24" t="s">
        <v>1683</v>
      </c>
      <c r="J233" s="22">
        <v>939800</v>
      </c>
      <c r="K233" s="22">
        <v>568749.56999999995</v>
      </c>
      <c r="L233" s="26"/>
      <c r="M233" s="26"/>
      <c r="N233" s="26">
        <v>798830</v>
      </c>
      <c r="O233" s="26">
        <v>483437.13</v>
      </c>
      <c r="P233" s="26"/>
      <c r="Q233" s="26"/>
      <c r="R233" s="26"/>
      <c r="S233" s="26"/>
      <c r="T233" s="26">
        <v>140970</v>
      </c>
      <c r="U233" s="26">
        <v>85312.44</v>
      </c>
      <c r="V233" s="26"/>
      <c r="W233" s="26"/>
      <c r="X233" s="26"/>
      <c r="Y233" s="26"/>
      <c r="Z233" s="26"/>
      <c r="AA233" s="26"/>
      <c r="AB233" s="26"/>
      <c r="AC233" s="27"/>
    </row>
    <row r="234" spans="1:29" ht="135" hidden="1" x14ac:dyDescent="0.25">
      <c r="A234" s="24" t="s">
        <v>360</v>
      </c>
      <c r="B234" s="24" t="s">
        <v>361</v>
      </c>
      <c r="C234" s="25">
        <v>43455</v>
      </c>
      <c r="D234" s="25">
        <v>43455</v>
      </c>
      <c r="E234" s="25">
        <v>44926</v>
      </c>
      <c r="F234" s="24">
        <v>49</v>
      </c>
      <c r="G234" s="24" t="s">
        <v>1893</v>
      </c>
      <c r="H234" s="24" t="s">
        <v>343</v>
      </c>
      <c r="I234" s="24" t="s">
        <v>2268</v>
      </c>
      <c r="J234" s="22">
        <v>614104</v>
      </c>
      <c r="K234" s="22">
        <v>359176.09</v>
      </c>
      <c r="L234" s="26"/>
      <c r="M234" s="26"/>
      <c r="N234" s="26">
        <v>521988.4</v>
      </c>
      <c r="O234" s="26">
        <v>305299.68</v>
      </c>
      <c r="P234" s="26"/>
      <c r="Q234" s="26"/>
      <c r="R234" s="26"/>
      <c r="S234" s="26"/>
      <c r="T234" s="26">
        <v>92115.6</v>
      </c>
      <c r="U234" s="26">
        <v>53876.41</v>
      </c>
      <c r="V234" s="26"/>
      <c r="W234" s="26"/>
      <c r="X234" s="26"/>
      <c r="Y234" s="26"/>
      <c r="Z234" s="26"/>
      <c r="AA234" s="26"/>
      <c r="AB234" s="26"/>
      <c r="AC234" s="27"/>
    </row>
    <row r="235" spans="1:29" ht="157.5" hidden="1" x14ac:dyDescent="0.25">
      <c r="A235" s="24" t="s">
        <v>362</v>
      </c>
      <c r="B235" s="24" t="s">
        <v>2635</v>
      </c>
      <c r="C235" s="25">
        <v>43461</v>
      </c>
      <c r="D235" s="25">
        <v>43461</v>
      </c>
      <c r="E235" s="25">
        <v>44561</v>
      </c>
      <c r="F235" s="24">
        <v>37</v>
      </c>
      <c r="G235" s="24" t="s">
        <v>2636</v>
      </c>
      <c r="H235" s="24" t="s">
        <v>363</v>
      </c>
      <c r="I235" s="24" t="s">
        <v>1864</v>
      </c>
      <c r="J235" s="22">
        <v>65000</v>
      </c>
      <c r="K235" s="22">
        <v>71854.38</v>
      </c>
      <c r="L235" s="26"/>
      <c r="M235" s="26"/>
      <c r="N235" s="26">
        <v>55250</v>
      </c>
      <c r="O235" s="26">
        <v>62599.67</v>
      </c>
      <c r="P235" s="26"/>
      <c r="Q235" s="26"/>
      <c r="R235" s="26"/>
      <c r="S235" s="26"/>
      <c r="T235" s="26">
        <v>9750</v>
      </c>
      <c r="U235" s="26">
        <v>9254.7099999999991</v>
      </c>
      <c r="V235" s="26"/>
      <c r="W235" s="26"/>
      <c r="X235" s="26"/>
      <c r="Y235" s="26"/>
      <c r="Z235" s="26"/>
      <c r="AA235" s="26"/>
      <c r="AB235" s="26"/>
      <c r="AC235" s="27"/>
    </row>
    <row r="236" spans="1:29" ht="123.75" hidden="1" x14ac:dyDescent="0.25">
      <c r="A236" s="24" t="s">
        <v>364</v>
      </c>
      <c r="B236" s="24" t="s">
        <v>365</v>
      </c>
      <c r="C236" s="25">
        <v>43453</v>
      </c>
      <c r="D236" s="25">
        <v>43453</v>
      </c>
      <c r="E236" s="25">
        <v>44926</v>
      </c>
      <c r="F236" s="24">
        <v>49</v>
      </c>
      <c r="G236" s="24" t="s">
        <v>1893</v>
      </c>
      <c r="H236" s="24" t="s">
        <v>363</v>
      </c>
      <c r="I236" s="24" t="s">
        <v>1684</v>
      </c>
      <c r="J236" s="22">
        <v>957732</v>
      </c>
      <c r="K236" s="22">
        <v>451007.18</v>
      </c>
      <c r="L236" s="26"/>
      <c r="M236" s="26"/>
      <c r="N236" s="26">
        <v>814072.2</v>
      </c>
      <c r="O236" s="26">
        <v>383356.1</v>
      </c>
      <c r="P236" s="26"/>
      <c r="Q236" s="26"/>
      <c r="R236" s="26"/>
      <c r="S236" s="26"/>
      <c r="T236" s="26">
        <v>143659.79999999999</v>
      </c>
      <c r="U236" s="26">
        <v>67651.08</v>
      </c>
      <c r="V236" s="26"/>
      <c r="W236" s="26"/>
      <c r="X236" s="26"/>
      <c r="Y236" s="26"/>
      <c r="Z236" s="26"/>
      <c r="AA236" s="26"/>
      <c r="AB236" s="26"/>
      <c r="AC236" s="27"/>
    </row>
    <row r="237" spans="1:29" ht="202.5" hidden="1" x14ac:dyDescent="0.25">
      <c r="A237" s="24" t="s">
        <v>366</v>
      </c>
      <c r="B237" s="24" t="s">
        <v>367</v>
      </c>
      <c r="C237" s="25">
        <v>43448</v>
      </c>
      <c r="D237" s="25">
        <v>43448</v>
      </c>
      <c r="E237" s="25">
        <v>44926</v>
      </c>
      <c r="F237" s="24">
        <v>49</v>
      </c>
      <c r="G237" s="24" t="s">
        <v>1893</v>
      </c>
      <c r="H237" s="24" t="s">
        <v>363</v>
      </c>
      <c r="I237" s="24" t="s">
        <v>1678</v>
      </c>
      <c r="J237" s="22">
        <v>386976</v>
      </c>
      <c r="K237" s="22">
        <v>286832.23</v>
      </c>
      <c r="L237" s="26"/>
      <c r="M237" s="26"/>
      <c r="N237" s="26">
        <v>328929.59999999998</v>
      </c>
      <c r="O237" s="26">
        <v>243807.39</v>
      </c>
      <c r="P237" s="26"/>
      <c r="Q237" s="26"/>
      <c r="R237" s="26"/>
      <c r="S237" s="26"/>
      <c r="T237" s="26">
        <v>58046.400000000001</v>
      </c>
      <c r="U237" s="26">
        <v>43024.84</v>
      </c>
      <c r="V237" s="26"/>
      <c r="W237" s="26"/>
      <c r="X237" s="26"/>
      <c r="Y237" s="26"/>
      <c r="Z237" s="26"/>
      <c r="AA237" s="26"/>
      <c r="AB237" s="26"/>
      <c r="AC237" s="27"/>
    </row>
    <row r="238" spans="1:29" ht="101.25" hidden="1" x14ac:dyDescent="0.25">
      <c r="A238" s="24" t="s">
        <v>368</v>
      </c>
      <c r="B238" s="24" t="s">
        <v>369</v>
      </c>
      <c r="C238" s="25">
        <v>43448</v>
      </c>
      <c r="D238" s="25">
        <v>43448</v>
      </c>
      <c r="E238" s="25">
        <v>45291</v>
      </c>
      <c r="F238" s="24">
        <v>61</v>
      </c>
      <c r="G238" s="24" t="s">
        <v>1893</v>
      </c>
      <c r="H238" s="24" t="s">
        <v>363</v>
      </c>
      <c r="I238" s="24" t="s">
        <v>1675</v>
      </c>
      <c r="J238" s="22">
        <v>3607907</v>
      </c>
      <c r="K238" s="22">
        <v>1671223.08</v>
      </c>
      <c r="L238" s="26"/>
      <c r="M238" s="26"/>
      <c r="N238" s="26">
        <v>3066720.95</v>
      </c>
      <c r="O238" s="26">
        <v>1420539.62</v>
      </c>
      <c r="P238" s="26"/>
      <c r="Q238" s="26"/>
      <c r="R238" s="26"/>
      <c r="S238" s="26"/>
      <c r="T238" s="26">
        <v>541186.05000000005</v>
      </c>
      <c r="U238" s="26">
        <v>250683.46</v>
      </c>
      <c r="V238" s="26"/>
      <c r="W238" s="26"/>
      <c r="X238" s="26"/>
      <c r="Y238" s="26"/>
      <c r="Z238" s="26"/>
      <c r="AA238" s="26"/>
      <c r="AB238" s="26"/>
      <c r="AC238" s="27"/>
    </row>
    <row r="239" spans="1:29" ht="123.75" hidden="1" x14ac:dyDescent="0.25">
      <c r="A239" s="24" t="s">
        <v>370</v>
      </c>
      <c r="B239" s="24" t="s">
        <v>3226</v>
      </c>
      <c r="C239" s="25">
        <v>43451</v>
      </c>
      <c r="D239" s="25">
        <v>43451</v>
      </c>
      <c r="E239" s="25">
        <v>44926</v>
      </c>
      <c r="F239" s="24">
        <v>49</v>
      </c>
      <c r="G239" s="24" t="s">
        <v>1893</v>
      </c>
      <c r="H239" s="24" t="s">
        <v>363</v>
      </c>
      <c r="I239" s="24" t="s">
        <v>1686</v>
      </c>
      <c r="J239" s="22">
        <v>779448</v>
      </c>
      <c r="K239" s="22">
        <v>477788.76</v>
      </c>
      <c r="L239" s="26"/>
      <c r="M239" s="26"/>
      <c r="N239" s="26">
        <v>662530.80000000005</v>
      </c>
      <c r="O239" s="26">
        <v>406120.45</v>
      </c>
      <c r="P239" s="26"/>
      <c r="Q239" s="26"/>
      <c r="R239" s="26"/>
      <c r="S239" s="26"/>
      <c r="T239" s="26">
        <v>116917.2</v>
      </c>
      <c r="U239" s="26">
        <v>71668.31</v>
      </c>
      <c r="V239" s="26"/>
      <c r="W239" s="26"/>
      <c r="X239" s="26"/>
      <c r="Y239" s="26"/>
      <c r="Z239" s="26"/>
      <c r="AA239" s="26"/>
      <c r="AB239" s="26"/>
      <c r="AC239" s="27"/>
    </row>
    <row r="240" spans="1:29" ht="123.75" hidden="1" x14ac:dyDescent="0.25">
      <c r="A240" s="24" t="s">
        <v>371</v>
      </c>
      <c r="B240" s="24" t="s">
        <v>372</v>
      </c>
      <c r="C240" s="25">
        <v>43454</v>
      </c>
      <c r="D240" s="25">
        <v>43454</v>
      </c>
      <c r="E240" s="25">
        <v>44926</v>
      </c>
      <c r="F240" s="24">
        <v>49</v>
      </c>
      <c r="G240" s="24" t="s">
        <v>1958</v>
      </c>
      <c r="H240" s="24" t="s">
        <v>363</v>
      </c>
      <c r="I240" s="24" t="s">
        <v>1680</v>
      </c>
      <c r="J240" s="22">
        <v>363200</v>
      </c>
      <c r="K240" s="22">
        <v>144571.16</v>
      </c>
      <c r="L240" s="26"/>
      <c r="M240" s="26"/>
      <c r="N240" s="26">
        <v>308720</v>
      </c>
      <c r="O240" s="26">
        <v>122885.48</v>
      </c>
      <c r="P240" s="26"/>
      <c r="Q240" s="26"/>
      <c r="R240" s="26"/>
      <c r="S240" s="26"/>
      <c r="T240" s="26">
        <v>54480</v>
      </c>
      <c r="U240" s="26">
        <v>21685.68</v>
      </c>
      <c r="V240" s="26"/>
      <c r="W240" s="26"/>
      <c r="X240" s="26"/>
      <c r="Y240" s="26"/>
      <c r="Z240" s="26"/>
      <c r="AA240" s="26"/>
      <c r="AB240" s="26"/>
      <c r="AC240" s="27"/>
    </row>
    <row r="241" spans="1:29" ht="157.5" hidden="1" x14ac:dyDescent="0.25">
      <c r="A241" s="24" t="s">
        <v>373</v>
      </c>
      <c r="B241" s="24" t="s">
        <v>374</v>
      </c>
      <c r="C241" s="25">
        <v>43462</v>
      </c>
      <c r="D241" s="25">
        <v>43462</v>
      </c>
      <c r="E241" s="25">
        <v>44561</v>
      </c>
      <c r="F241" s="24">
        <v>37</v>
      </c>
      <c r="G241" s="24" t="s">
        <v>1960</v>
      </c>
      <c r="H241" s="24" t="s">
        <v>363</v>
      </c>
      <c r="I241" s="24" t="s">
        <v>2638</v>
      </c>
      <c r="J241" s="22">
        <v>60907</v>
      </c>
      <c r="K241" s="22">
        <v>54816.3</v>
      </c>
      <c r="L241" s="26"/>
      <c r="M241" s="26"/>
      <c r="N241" s="26">
        <v>51771</v>
      </c>
      <c r="O241" s="26">
        <v>46593.87</v>
      </c>
      <c r="P241" s="26"/>
      <c r="Q241" s="26"/>
      <c r="R241" s="26"/>
      <c r="S241" s="26"/>
      <c r="T241" s="26">
        <v>9136</v>
      </c>
      <c r="U241" s="26">
        <v>8222.43</v>
      </c>
      <c r="V241" s="26"/>
      <c r="W241" s="26"/>
      <c r="X241" s="26"/>
      <c r="Y241" s="26"/>
      <c r="Z241" s="26"/>
      <c r="AA241" s="26"/>
      <c r="AB241" s="26"/>
      <c r="AC241" s="27"/>
    </row>
    <row r="242" spans="1:29" ht="180" hidden="1" x14ac:dyDescent="0.25">
      <c r="A242" s="24" t="s">
        <v>375</v>
      </c>
      <c r="B242" s="24" t="s">
        <v>376</v>
      </c>
      <c r="C242" s="25">
        <v>43453</v>
      </c>
      <c r="D242" s="25">
        <v>43453</v>
      </c>
      <c r="E242" s="25">
        <v>44561</v>
      </c>
      <c r="F242" s="24">
        <v>37</v>
      </c>
      <c r="G242" s="24" t="s">
        <v>1893</v>
      </c>
      <c r="H242" s="24" t="s">
        <v>363</v>
      </c>
      <c r="I242" s="24" t="s">
        <v>1683</v>
      </c>
      <c r="J242" s="22">
        <v>7272764</v>
      </c>
      <c r="K242" s="22">
        <v>5229487.6500000004</v>
      </c>
      <c r="L242" s="26"/>
      <c r="M242" s="26"/>
      <c r="N242" s="26">
        <v>6181849</v>
      </c>
      <c r="O242" s="26">
        <v>4445064.51</v>
      </c>
      <c r="P242" s="26"/>
      <c r="Q242" s="26"/>
      <c r="R242" s="26"/>
      <c r="S242" s="26"/>
      <c r="T242" s="26">
        <v>1090915</v>
      </c>
      <c r="U242" s="26">
        <v>784423.14</v>
      </c>
      <c r="V242" s="26"/>
      <c r="W242" s="26"/>
      <c r="X242" s="26"/>
      <c r="Y242" s="26"/>
      <c r="Z242" s="26"/>
      <c r="AA242" s="26"/>
      <c r="AB242" s="26"/>
      <c r="AC242" s="27"/>
    </row>
    <row r="243" spans="1:29" ht="112.5" hidden="1" x14ac:dyDescent="0.25">
      <c r="A243" s="24" t="s">
        <v>377</v>
      </c>
      <c r="B243" s="24" t="s">
        <v>378</v>
      </c>
      <c r="C243" s="25">
        <v>43448</v>
      </c>
      <c r="D243" s="25">
        <v>43448</v>
      </c>
      <c r="E243" s="25">
        <v>44561</v>
      </c>
      <c r="F243" s="24">
        <v>37</v>
      </c>
      <c r="G243" s="24" t="s">
        <v>1893</v>
      </c>
      <c r="H243" s="24" t="s">
        <v>379</v>
      </c>
      <c r="I243" s="24" t="s">
        <v>1677</v>
      </c>
      <c r="J243" s="22">
        <v>592119</v>
      </c>
      <c r="K243" s="22">
        <v>388035.9</v>
      </c>
      <c r="L243" s="26">
        <v>503301</v>
      </c>
      <c r="M243" s="26">
        <v>329830.51</v>
      </c>
      <c r="N243" s="26"/>
      <c r="O243" s="26"/>
      <c r="P243" s="26"/>
      <c r="Q243" s="26"/>
      <c r="R243" s="26"/>
      <c r="S243" s="26"/>
      <c r="T243" s="26">
        <v>88818</v>
      </c>
      <c r="U243" s="26">
        <v>58205.39</v>
      </c>
      <c r="V243" s="26"/>
      <c r="W243" s="26"/>
      <c r="X243" s="26"/>
      <c r="Y243" s="26"/>
      <c r="Z243" s="26"/>
      <c r="AA243" s="26"/>
      <c r="AB243" s="26"/>
      <c r="AC243" s="27"/>
    </row>
    <row r="244" spans="1:29" ht="112.5" hidden="1" x14ac:dyDescent="0.25">
      <c r="A244" s="24" t="s">
        <v>380</v>
      </c>
      <c r="B244" s="24" t="s">
        <v>381</v>
      </c>
      <c r="C244" s="25">
        <v>43473</v>
      </c>
      <c r="D244" s="25">
        <v>43466</v>
      </c>
      <c r="E244" s="25">
        <v>44561</v>
      </c>
      <c r="F244" s="24">
        <v>36</v>
      </c>
      <c r="G244" s="24" t="s">
        <v>1893</v>
      </c>
      <c r="H244" s="24" t="s">
        <v>379</v>
      </c>
      <c r="I244" s="24" t="s">
        <v>1676</v>
      </c>
      <c r="J244" s="22">
        <v>946468</v>
      </c>
      <c r="K244" s="22">
        <v>720681.91</v>
      </c>
      <c r="L244" s="26">
        <v>804497.5</v>
      </c>
      <c r="M244" s="26">
        <v>612579.62</v>
      </c>
      <c r="N244" s="26"/>
      <c r="O244" s="26"/>
      <c r="P244" s="26"/>
      <c r="Q244" s="26"/>
      <c r="R244" s="26"/>
      <c r="S244" s="26"/>
      <c r="T244" s="26">
        <v>141970.5</v>
      </c>
      <c r="U244" s="26">
        <v>108102.29</v>
      </c>
      <c r="V244" s="26"/>
      <c r="W244" s="26"/>
      <c r="X244" s="26"/>
      <c r="Y244" s="26"/>
      <c r="Z244" s="26"/>
      <c r="AA244" s="26"/>
      <c r="AB244" s="26"/>
      <c r="AC244" s="27"/>
    </row>
    <row r="245" spans="1:29" ht="67.5" hidden="1" x14ac:dyDescent="0.25">
      <c r="A245" s="24" t="s">
        <v>382</v>
      </c>
      <c r="B245" s="24" t="s">
        <v>383</v>
      </c>
      <c r="C245" s="25">
        <v>43453</v>
      </c>
      <c r="D245" s="25">
        <v>43453</v>
      </c>
      <c r="E245" s="25">
        <v>44561</v>
      </c>
      <c r="F245" s="24">
        <v>37</v>
      </c>
      <c r="G245" s="24" t="s">
        <v>1893</v>
      </c>
      <c r="H245" s="24" t="s">
        <v>379</v>
      </c>
      <c r="I245" s="24" t="s">
        <v>1639</v>
      </c>
      <c r="J245" s="22">
        <v>2288396</v>
      </c>
      <c r="K245" s="22">
        <v>1560902.34</v>
      </c>
      <c r="L245" s="26">
        <v>1945137</v>
      </c>
      <c r="M245" s="26">
        <v>1326766.98</v>
      </c>
      <c r="N245" s="26"/>
      <c r="O245" s="26"/>
      <c r="P245" s="26"/>
      <c r="Q245" s="26"/>
      <c r="R245" s="26"/>
      <c r="S245" s="26"/>
      <c r="T245" s="26">
        <v>343259</v>
      </c>
      <c r="U245" s="26">
        <v>234135.36</v>
      </c>
      <c r="V245" s="26"/>
      <c r="W245" s="26"/>
      <c r="X245" s="26"/>
      <c r="Y245" s="26"/>
      <c r="Z245" s="26"/>
      <c r="AA245" s="26"/>
      <c r="AB245" s="26"/>
      <c r="AC245" s="27"/>
    </row>
    <row r="246" spans="1:29" ht="135" hidden="1" x14ac:dyDescent="0.25">
      <c r="A246" s="24" t="s">
        <v>384</v>
      </c>
      <c r="B246" s="24" t="s">
        <v>385</v>
      </c>
      <c r="C246" s="25">
        <v>43453</v>
      </c>
      <c r="D246" s="25">
        <v>43453</v>
      </c>
      <c r="E246" s="25">
        <v>44926</v>
      </c>
      <c r="F246" s="24">
        <v>49</v>
      </c>
      <c r="G246" s="24" t="s">
        <v>1893</v>
      </c>
      <c r="H246" s="24" t="s">
        <v>379</v>
      </c>
      <c r="I246" s="24" t="s">
        <v>1680</v>
      </c>
      <c r="J246" s="22">
        <v>2275612</v>
      </c>
      <c r="K246" s="22">
        <v>1333511.32</v>
      </c>
      <c r="L246" s="26">
        <v>1934270</v>
      </c>
      <c r="M246" s="26">
        <v>1133484.6200000001</v>
      </c>
      <c r="N246" s="26"/>
      <c r="O246" s="26"/>
      <c r="P246" s="26"/>
      <c r="Q246" s="26"/>
      <c r="R246" s="26"/>
      <c r="S246" s="26"/>
      <c r="T246" s="26">
        <v>341342</v>
      </c>
      <c r="U246" s="26">
        <v>200026.7</v>
      </c>
      <c r="V246" s="26"/>
      <c r="W246" s="26"/>
      <c r="X246" s="26"/>
      <c r="Y246" s="26"/>
      <c r="Z246" s="26"/>
      <c r="AA246" s="26"/>
      <c r="AB246" s="26"/>
      <c r="AC246" s="27"/>
    </row>
    <row r="247" spans="1:29" ht="202.5" hidden="1" x14ac:dyDescent="0.25">
      <c r="A247" s="24" t="s">
        <v>386</v>
      </c>
      <c r="B247" s="24" t="s">
        <v>387</v>
      </c>
      <c r="C247" s="25">
        <v>43451</v>
      </c>
      <c r="D247" s="25">
        <v>43451</v>
      </c>
      <c r="E247" s="25">
        <v>44926</v>
      </c>
      <c r="F247" s="24">
        <v>49</v>
      </c>
      <c r="G247" s="24" t="s">
        <v>1893</v>
      </c>
      <c r="H247" s="24" t="s">
        <v>379</v>
      </c>
      <c r="I247" s="24" t="s">
        <v>1678</v>
      </c>
      <c r="J247" s="22">
        <v>3781536</v>
      </c>
      <c r="K247" s="22">
        <v>2530948.9900000002</v>
      </c>
      <c r="L247" s="26">
        <v>3214305.5</v>
      </c>
      <c r="M247" s="26">
        <v>2151306.65</v>
      </c>
      <c r="N247" s="26"/>
      <c r="O247" s="26"/>
      <c r="P247" s="26"/>
      <c r="Q247" s="26"/>
      <c r="R247" s="26"/>
      <c r="S247" s="26"/>
      <c r="T247" s="26">
        <v>567230.5</v>
      </c>
      <c r="U247" s="26">
        <v>379642.34</v>
      </c>
      <c r="V247" s="26"/>
      <c r="W247" s="26"/>
      <c r="X247" s="26"/>
      <c r="Y247" s="26"/>
      <c r="Z247" s="26"/>
      <c r="AA247" s="26"/>
      <c r="AB247" s="26"/>
      <c r="AC247" s="27"/>
    </row>
    <row r="248" spans="1:29" ht="123.75" hidden="1" x14ac:dyDescent="0.25">
      <c r="A248" s="24" t="s">
        <v>388</v>
      </c>
      <c r="B248" s="24" t="s">
        <v>3227</v>
      </c>
      <c r="C248" s="25">
        <v>43454</v>
      </c>
      <c r="D248" s="25">
        <v>43454</v>
      </c>
      <c r="E248" s="25">
        <v>44865</v>
      </c>
      <c r="F248" s="24">
        <v>47</v>
      </c>
      <c r="G248" s="24" t="s">
        <v>1893</v>
      </c>
      <c r="H248" s="24" t="s">
        <v>379</v>
      </c>
      <c r="I248" s="24" t="s">
        <v>1681</v>
      </c>
      <c r="J248" s="22">
        <v>1686569</v>
      </c>
      <c r="K248" s="22">
        <v>1000536.54</v>
      </c>
      <c r="L248" s="26">
        <v>1433583.65</v>
      </c>
      <c r="M248" s="26">
        <v>850456.06</v>
      </c>
      <c r="N248" s="26"/>
      <c r="O248" s="26"/>
      <c r="P248" s="26"/>
      <c r="Q248" s="26"/>
      <c r="R248" s="26"/>
      <c r="S248" s="26"/>
      <c r="T248" s="26">
        <v>252985.35</v>
      </c>
      <c r="U248" s="26">
        <v>150080.48000000001</v>
      </c>
      <c r="V248" s="26"/>
      <c r="W248" s="26"/>
      <c r="X248" s="26"/>
      <c r="Y248" s="26"/>
      <c r="Z248" s="26"/>
      <c r="AA248" s="26"/>
      <c r="AB248" s="26"/>
      <c r="AC248" s="27"/>
    </row>
    <row r="249" spans="1:29" ht="90" hidden="1" x14ac:dyDescent="0.25">
      <c r="A249" s="24" t="s">
        <v>389</v>
      </c>
      <c r="B249" s="24" t="s">
        <v>390</v>
      </c>
      <c r="C249" s="25">
        <v>43453</v>
      </c>
      <c r="D249" s="25">
        <v>43453</v>
      </c>
      <c r="E249" s="25">
        <v>44926</v>
      </c>
      <c r="F249" s="24">
        <v>49</v>
      </c>
      <c r="G249" s="24" t="s">
        <v>1893</v>
      </c>
      <c r="H249" s="24" t="s">
        <v>379</v>
      </c>
      <c r="I249" s="24" t="s">
        <v>1679</v>
      </c>
      <c r="J249" s="22">
        <v>1163421</v>
      </c>
      <c r="K249" s="22">
        <v>530077.31000000006</v>
      </c>
      <c r="L249" s="26">
        <v>988907.85</v>
      </c>
      <c r="M249" s="26">
        <v>450565.72</v>
      </c>
      <c r="N249" s="26"/>
      <c r="O249" s="26"/>
      <c r="P249" s="26"/>
      <c r="Q249" s="26"/>
      <c r="R249" s="26"/>
      <c r="S249" s="26"/>
      <c r="T249" s="26">
        <v>174513.15</v>
      </c>
      <c r="U249" s="26">
        <v>79511.59</v>
      </c>
      <c r="V249" s="26"/>
      <c r="W249" s="26"/>
      <c r="X249" s="26"/>
      <c r="Y249" s="26"/>
      <c r="Z249" s="26"/>
      <c r="AA249" s="26"/>
      <c r="AB249" s="26"/>
      <c r="AC249" s="27"/>
    </row>
    <row r="250" spans="1:29" ht="146.25" hidden="1" x14ac:dyDescent="0.25">
      <c r="A250" s="24" t="s">
        <v>391</v>
      </c>
      <c r="B250" s="24" t="s">
        <v>392</v>
      </c>
      <c r="C250" s="25">
        <v>43454</v>
      </c>
      <c r="D250" s="25">
        <v>43454</v>
      </c>
      <c r="E250" s="25">
        <v>44926</v>
      </c>
      <c r="F250" s="24">
        <v>49</v>
      </c>
      <c r="G250" s="24" t="s">
        <v>1893</v>
      </c>
      <c r="H250" s="24" t="s">
        <v>379</v>
      </c>
      <c r="I250" s="24" t="s">
        <v>1682</v>
      </c>
      <c r="J250" s="22">
        <v>414714</v>
      </c>
      <c r="K250" s="22">
        <v>254662.7</v>
      </c>
      <c r="L250" s="26">
        <v>352506.9</v>
      </c>
      <c r="M250" s="26">
        <v>216463.3</v>
      </c>
      <c r="N250" s="26"/>
      <c r="O250" s="26"/>
      <c r="P250" s="26"/>
      <c r="Q250" s="26"/>
      <c r="R250" s="26"/>
      <c r="S250" s="26"/>
      <c r="T250" s="26">
        <v>62207.1</v>
      </c>
      <c r="U250" s="26">
        <v>38199.4</v>
      </c>
      <c r="V250" s="26"/>
      <c r="W250" s="26"/>
      <c r="X250" s="26"/>
      <c r="Y250" s="26"/>
      <c r="Z250" s="26"/>
      <c r="AA250" s="26"/>
      <c r="AB250" s="26"/>
      <c r="AC250" s="27"/>
    </row>
    <row r="251" spans="1:29" ht="168.75" hidden="1" x14ac:dyDescent="0.25">
      <c r="A251" s="24" t="s">
        <v>393</v>
      </c>
      <c r="B251" s="24" t="s">
        <v>394</v>
      </c>
      <c r="C251" s="25">
        <v>43453</v>
      </c>
      <c r="D251" s="25">
        <v>43453</v>
      </c>
      <c r="E251" s="25">
        <v>44561</v>
      </c>
      <c r="F251" s="24">
        <v>37</v>
      </c>
      <c r="G251" s="24" t="s">
        <v>1893</v>
      </c>
      <c r="H251" s="24" t="s">
        <v>379</v>
      </c>
      <c r="I251" s="24" t="s">
        <v>1683</v>
      </c>
      <c r="J251" s="22">
        <v>6611217</v>
      </c>
      <c r="K251" s="22">
        <v>6094944.7800000003</v>
      </c>
      <c r="L251" s="26">
        <v>5619534</v>
      </c>
      <c r="M251" s="26">
        <v>5180703.0599999996</v>
      </c>
      <c r="N251" s="26"/>
      <c r="O251" s="26"/>
      <c r="P251" s="26"/>
      <c r="Q251" s="26"/>
      <c r="R251" s="26"/>
      <c r="S251" s="26"/>
      <c r="T251" s="26">
        <v>991683</v>
      </c>
      <c r="U251" s="26">
        <v>914241.72</v>
      </c>
      <c r="V251" s="26"/>
      <c r="W251" s="26"/>
      <c r="X251" s="26"/>
      <c r="Y251" s="26"/>
      <c r="Z251" s="26"/>
      <c r="AA251" s="26"/>
      <c r="AB251" s="26"/>
      <c r="AC251" s="27"/>
    </row>
    <row r="252" spans="1:29" ht="191.25" hidden="1" x14ac:dyDescent="0.25">
      <c r="A252" s="24" t="s">
        <v>395</v>
      </c>
      <c r="B252" s="24" t="s">
        <v>396</v>
      </c>
      <c r="C252" s="25">
        <v>43455</v>
      </c>
      <c r="D252" s="25">
        <v>43455</v>
      </c>
      <c r="E252" s="25">
        <v>44926</v>
      </c>
      <c r="F252" s="24">
        <v>49</v>
      </c>
      <c r="G252" s="24" t="s">
        <v>1893</v>
      </c>
      <c r="H252" s="24" t="s">
        <v>379</v>
      </c>
      <c r="I252" s="24" t="s">
        <v>2268</v>
      </c>
      <c r="J252" s="22">
        <v>4296323</v>
      </c>
      <c r="K252" s="22">
        <v>2935345.26</v>
      </c>
      <c r="L252" s="26">
        <v>3651874.55</v>
      </c>
      <c r="M252" s="26">
        <v>2495043.4700000002</v>
      </c>
      <c r="N252" s="26"/>
      <c r="O252" s="26"/>
      <c r="P252" s="26"/>
      <c r="Q252" s="26"/>
      <c r="R252" s="26"/>
      <c r="S252" s="26"/>
      <c r="T252" s="26">
        <v>644448.44999999995</v>
      </c>
      <c r="U252" s="26">
        <v>440301.79</v>
      </c>
      <c r="V252" s="26"/>
      <c r="W252" s="26"/>
      <c r="X252" s="26"/>
      <c r="Y252" s="26"/>
      <c r="Z252" s="26"/>
      <c r="AA252" s="26"/>
      <c r="AB252" s="26"/>
      <c r="AC252" s="27"/>
    </row>
    <row r="253" spans="1:29" ht="168.75" hidden="1" x14ac:dyDescent="0.25">
      <c r="A253" s="24" t="s">
        <v>397</v>
      </c>
      <c r="B253" s="24" t="s">
        <v>398</v>
      </c>
      <c r="C253" s="25">
        <v>43454</v>
      </c>
      <c r="D253" s="25">
        <v>43454</v>
      </c>
      <c r="E253" s="25">
        <v>44773</v>
      </c>
      <c r="F253" s="24">
        <v>44</v>
      </c>
      <c r="G253" s="24" t="s">
        <v>1893</v>
      </c>
      <c r="H253" s="24" t="s">
        <v>399</v>
      </c>
      <c r="I253" s="24" t="s">
        <v>1675</v>
      </c>
      <c r="J253" s="22">
        <v>8986432</v>
      </c>
      <c r="K253" s="22">
        <v>7079052.0199999996</v>
      </c>
      <c r="L253" s="26"/>
      <c r="M253" s="26"/>
      <c r="N253" s="26"/>
      <c r="O253" s="26"/>
      <c r="P253" s="26">
        <v>7638467</v>
      </c>
      <c r="Q253" s="26">
        <v>6017194.2199999997</v>
      </c>
      <c r="R253" s="26"/>
      <c r="S253" s="26"/>
      <c r="T253" s="26">
        <v>1347965</v>
      </c>
      <c r="U253" s="26">
        <v>1061857.8</v>
      </c>
      <c r="V253" s="26"/>
      <c r="W253" s="26"/>
      <c r="X253" s="26"/>
      <c r="Y253" s="26"/>
      <c r="Z253" s="26"/>
      <c r="AA253" s="26"/>
      <c r="AB253" s="26"/>
      <c r="AC253" s="27"/>
    </row>
    <row r="254" spans="1:29" ht="146.25" hidden="1" x14ac:dyDescent="0.25">
      <c r="A254" s="24" t="s">
        <v>400</v>
      </c>
      <c r="B254" s="24" t="s">
        <v>401</v>
      </c>
      <c r="C254" s="25">
        <v>43453</v>
      </c>
      <c r="D254" s="25">
        <v>43453</v>
      </c>
      <c r="E254" s="25">
        <v>44561</v>
      </c>
      <c r="F254" s="24">
        <v>37</v>
      </c>
      <c r="G254" s="24" t="s">
        <v>1893</v>
      </c>
      <c r="H254" s="24" t="s">
        <v>399</v>
      </c>
      <c r="I254" s="24" t="s">
        <v>1683</v>
      </c>
      <c r="J254" s="22">
        <v>15045019</v>
      </c>
      <c r="K254" s="22">
        <v>14291478.77</v>
      </c>
      <c r="L254" s="26"/>
      <c r="M254" s="26"/>
      <c r="N254" s="26"/>
      <c r="O254" s="26"/>
      <c r="P254" s="26">
        <v>12788266</v>
      </c>
      <c r="Q254" s="26">
        <v>12147756.949999999</v>
      </c>
      <c r="R254" s="26"/>
      <c r="S254" s="26"/>
      <c r="T254" s="26">
        <v>2256753</v>
      </c>
      <c r="U254" s="26">
        <v>2143721.8199999998</v>
      </c>
      <c r="V254" s="26"/>
      <c r="W254" s="26"/>
      <c r="X254" s="26"/>
      <c r="Y254" s="26"/>
      <c r="Z254" s="26"/>
      <c r="AA254" s="26"/>
      <c r="AB254" s="26"/>
      <c r="AC254" s="27"/>
    </row>
    <row r="255" spans="1:29" ht="67.5" hidden="1" x14ac:dyDescent="0.25">
      <c r="A255" s="24" t="s">
        <v>402</v>
      </c>
      <c r="B255" s="24" t="s">
        <v>403</v>
      </c>
      <c r="C255" s="25">
        <v>42557</v>
      </c>
      <c r="D255" s="25">
        <v>42557</v>
      </c>
      <c r="E255" s="25">
        <v>45291</v>
      </c>
      <c r="F255" s="24">
        <v>90</v>
      </c>
      <c r="G255" s="24" t="s">
        <v>1893</v>
      </c>
      <c r="H255" s="24" t="s">
        <v>404</v>
      </c>
      <c r="I255" s="24" t="s">
        <v>1688</v>
      </c>
      <c r="J255" s="22">
        <v>49712371.479999997</v>
      </c>
      <c r="K255" s="22">
        <v>33361860.469999999</v>
      </c>
      <c r="L255" s="26">
        <v>42255515.710000001</v>
      </c>
      <c r="M255" s="26">
        <v>28357581.379999999</v>
      </c>
      <c r="N255" s="26"/>
      <c r="O255" s="26"/>
      <c r="P255" s="26"/>
      <c r="Q255" s="26"/>
      <c r="R255" s="26"/>
      <c r="S255" s="26"/>
      <c r="T255" s="26"/>
      <c r="U255" s="26"/>
      <c r="V255" s="26"/>
      <c r="W255" s="26"/>
      <c r="X255" s="26"/>
      <c r="Y255" s="26"/>
      <c r="Z255" s="26"/>
      <c r="AA255" s="26"/>
      <c r="AB255" s="26">
        <v>7456855.7699999996</v>
      </c>
      <c r="AC255" s="27">
        <v>5004279.09</v>
      </c>
    </row>
    <row r="256" spans="1:29" ht="90" hidden="1" x14ac:dyDescent="0.25">
      <c r="A256" s="24" t="s">
        <v>3228</v>
      </c>
      <c r="B256" s="24" t="s">
        <v>3229</v>
      </c>
      <c r="C256" s="25">
        <v>44558</v>
      </c>
      <c r="D256" s="25">
        <v>44558</v>
      </c>
      <c r="E256" s="25">
        <v>45287</v>
      </c>
      <c r="F256" s="24">
        <v>24</v>
      </c>
      <c r="G256" s="24" t="s">
        <v>3041</v>
      </c>
      <c r="H256" s="24" t="s">
        <v>3230</v>
      </c>
      <c r="I256" s="24" t="s">
        <v>1688</v>
      </c>
      <c r="J256" s="22">
        <v>15550397</v>
      </c>
      <c r="K256" s="22">
        <v>0</v>
      </c>
      <c r="L256" s="26">
        <v>13217837</v>
      </c>
      <c r="M256" s="26"/>
      <c r="N256" s="26"/>
      <c r="O256" s="26"/>
      <c r="P256" s="26"/>
      <c r="Q256" s="26"/>
      <c r="R256" s="26"/>
      <c r="S256" s="26"/>
      <c r="T256" s="26"/>
      <c r="U256" s="26"/>
      <c r="V256" s="26"/>
      <c r="W256" s="26"/>
      <c r="X256" s="26"/>
      <c r="Y256" s="26"/>
      <c r="Z256" s="26"/>
      <c r="AA256" s="26"/>
      <c r="AB256" s="26">
        <v>2332560</v>
      </c>
      <c r="AC256" s="27"/>
    </row>
    <row r="257" spans="1:29" ht="67.5" hidden="1" x14ac:dyDescent="0.25">
      <c r="A257" s="24" t="s">
        <v>406</v>
      </c>
      <c r="B257" s="24" t="s">
        <v>407</v>
      </c>
      <c r="C257" s="25">
        <v>43167</v>
      </c>
      <c r="D257" s="25">
        <v>43167</v>
      </c>
      <c r="E257" s="25">
        <v>44384</v>
      </c>
      <c r="F257" s="24">
        <v>40</v>
      </c>
      <c r="G257" s="24" t="s">
        <v>1893</v>
      </c>
      <c r="H257" s="24" t="s">
        <v>405</v>
      </c>
      <c r="I257" s="24" t="s">
        <v>2273</v>
      </c>
      <c r="J257" s="22">
        <v>5000000</v>
      </c>
      <c r="K257" s="22">
        <v>3540542.34</v>
      </c>
      <c r="L257" s="26">
        <v>4250000</v>
      </c>
      <c r="M257" s="26">
        <v>3009460.99</v>
      </c>
      <c r="N257" s="26"/>
      <c r="O257" s="26"/>
      <c r="P257" s="26"/>
      <c r="Q257" s="26"/>
      <c r="R257" s="26"/>
      <c r="S257" s="26"/>
      <c r="T257" s="26">
        <v>750000</v>
      </c>
      <c r="U257" s="26">
        <v>531081.35</v>
      </c>
      <c r="V257" s="26"/>
      <c r="W257" s="26"/>
      <c r="X257" s="26"/>
      <c r="Y257" s="26"/>
      <c r="Z257" s="26"/>
      <c r="AA257" s="26"/>
      <c r="AB257" s="26"/>
      <c r="AC257" s="27"/>
    </row>
    <row r="258" spans="1:29" ht="78.75" hidden="1" x14ac:dyDescent="0.25">
      <c r="A258" s="24" t="s">
        <v>408</v>
      </c>
      <c r="B258" s="24" t="s">
        <v>409</v>
      </c>
      <c r="C258" s="25">
        <v>43118</v>
      </c>
      <c r="D258" s="25">
        <v>43118</v>
      </c>
      <c r="E258" s="25">
        <v>44821</v>
      </c>
      <c r="F258" s="24">
        <v>56</v>
      </c>
      <c r="G258" s="24" t="s">
        <v>1893</v>
      </c>
      <c r="H258" s="24" t="s">
        <v>405</v>
      </c>
      <c r="I258" s="24" t="s">
        <v>1680</v>
      </c>
      <c r="J258" s="22">
        <v>3600000</v>
      </c>
      <c r="K258" s="22">
        <v>947453.33</v>
      </c>
      <c r="L258" s="26">
        <v>3060000</v>
      </c>
      <c r="M258" s="26">
        <v>805335.34</v>
      </c>
      <c r="N258" s="26"/>
      <c r="O258" s="26"/>
      <c r="P258" s="26"/>
      <c r="Q258" s="26"/>
      <c r="R258" s="26"/>
      <c r="S258" s="26"/>
      <c r="T258" s="26">
        <v>540000</v>
      </c>
      <c r="U258" s="26">
        <v>142117.99</v>
      </c>
      <c r="V258" s="26"/>
      <c r="W258" s="26"/>
      <c r="X258" s="26"/>
      <c r="Y258" s="26"/>
      <c r="Z258" s="26"/>
      <c r="AA258" s="26"/>
      <c r="AB258" s="26"/>
      <c r="AC258" s="27"/>
    </row>
    <row r="259" spans="1:29" ht="45" hidden="1" x14ac:dyDescent="0.25">
      <c r="A259" s="24" t="s">
        <v>410</v>
      </c>
      <c r="B259" s="24" t="s">
        <v>411</v>
      </c>
      <c r="C259" s="25">
        <v>43175</v>
      </c>
      <c r="D259" s="25">
        <v>43175</v>
      </c>
      <c r="E259" s="25">
        <v>44530</v>
      </c>
      <c r="F259" s="24">
        <v>44</v>
      </c>
      <c r="G259" s="24" t="s">
        <v>1961</v>
      </c>
      <c r="H259" s="24" t="s">
        <v>405</v>
      </c>
      <c r="I259" s="24" t="s">
        <v>1691</v>
      </c>
      <c r="J259" s="22">
        <v>929000</v>
      </c>
      <c r="K259" s="22">
        <v>555583.16</v>
      </c>
      <c r="L259" s="26">
        <v>789650</v>
      </c>
      <c r="M259" s="26">
        <v>472245.69</v>
      </c>
      <c r="N259" s="26"/>
      <c r="O259" s="26"/>
      <c r="P259" s="26"/>
      <c r="Q259" s="26"/>
      <c r="R259" s="26"/>
      <c r="S259" s="26"/>
      <c r="T259" s="26">
        <v>139350</v>
      </c>
      <c r="U259" s="26">
        <v>83337.47</v>
      </c>
      <c r="V259" s="26"/>
      <c r="W259" s="26"/>
      <c r="X259" s="26"/>
      <c r="Y259" s="26"/>
      <c r="Z259" s="26"/>
      <c r="AA259" s="26"/>
      <c r="AB259" s="26"/>
      <c r="AC259" s="27"/>
    </row>
    <row r="260" spans="1:29" ht="67.5" hidden="1" x14ac:dyDescent="0.25">
      <c r="A260" s="24" t="s">
        <v>412</v>
      </c>
      <c r="B260" s="24" t="s">
        <v>413</v>
      </c>
      <c r="C260" s="25">
        <v>43213</v>
      </c>
      <c r="D260" s="25">
        <v>43213</v>
      </c>
      <c r="E260" s="25">
        <v>44530</v>
      </c>
      <c r="F260" s="24">
        <v>44</v>
      </c>
      <c r="G260" s="24" t="s">
        <v>2275</v>
      </c>
      <c r="H260" s="24" t="s">
        <v>405</v>
      </c>
      <c r="I260" s="24" t="s">
        <v>1692</v>
      </c>
      <c r="J260" s="22">
        <v>422999.94</v>
      </c>
      <c r="K260" s="22">
        <v>216975.26</v>
      </c>
      <c r="L260" s="26">
        <v>359549.95</v>
      </c>
      <c r="M260" s="26">
        <v>184428.97</v>
      </c>
      <c r="N260" s="26"/>
      <c r="O260" s="26"/>
      <c r="P260" s="26"/>
      <c r="Q260" s="26"/>
      <c r="R260" s="26"/>
      <c r="S260" s="26"/>
      <c r="T260" s="26">
        <v>63449.99</v>
      </c>
      <c r="U260" s="26">
        <v>32546.29</v>
      </c>
      <c r="V260" s="26"/>
      <c r="W260" s="26"/>
      <c r="X260" s="26"/>
      <c r="Y260" s="26"/>
      <c r="Z260" s="26"/>
      <c r="AA260" s="26"/>
      <c r="AB260" s="26"/>
      <c r="AC260" s="27"/>
    </row>
    <row r="261" spans="1:29" ht="78.75" hidden="1" x14ac:dyDescent="0.25">
      <c r="A261" s="24" t="s">
        <v>414</v>
      </c>
      <c r="B261" s="24" t="s">
        <v>415</v>
      </c>
      <c r="C261" s="25">
        <v>43185</v>
      </c>
      <c r="D261" s="25">
        <v>43185</v>
      </c>
      <c r="E261" s="25">
        <v>44530</v>
      </c>
      <c r="F261" s="24">
        <v>44</v>
      </c>
      <c r="G261" s="24" t="s">
        <v>1962</v>
      </c>
      <c r="H261" s="24" t="s">
        <v>405</v>
      </c>
      <c r="I261" s="24" t="s">
        <v>1693</v>
      </c>
      <c r="J261" s="22">
        <v>475000</v>
      </c>
      <c r="K261" s="22">
        <v>292024.90999999997</v>
      </c>
      <c r="L261" s="26">
        <v>403750</v>
      </c>
      <c r="M261" s="26">
        <v>248221.18</v>
      </c>
      <c r="N261" s="26"/>
      <c r="O261" s="26"/>
      <c r="P261" s="26"/>
      <c r="Q261" s="26"/>
      <c r="R261" s="26"/>
      <c r="S261" s="26"/>
      <c r="T261" s="26">
        <v>71250</v>
      </c>
      <c r="U261" s="26">
        <v>43803.73</v>
      </c>
      <c r="V261" s="26"/>
      <c r="W261" s="26"/>
      <c r="X261" s="26"/>
      <c r="Y261" s="26"/>
      <c r="Z261" s="26"/>
      <c r="AA261" s="26"/>
      <c r="AB261" s="26"/>
      <c r="AC261" s="27"/>
    </row>
    <row r="262" spans="1:29" ht="45" hidden="1" x14ac:dyDescent="0.25">
      <c r="A262" s="24" t="s">
        <v>416</v>
      </c>
      <c r="B262" s="24" t="s">
        <v>417</v>
      </c>
      <c r="C262" s="25">
        <v>43178</v>
      </c>
      <c r="D262" s="25">
        <v>43178</v>
      </c>
      <c r="E262" s="25">
        <v>44530</v>
      </c>
      <c r="F262" s="24">
        <v>44</v>
      </c>
      <c r="G262" s="24" t="s">
        <v>1963</v>
      </c>
      <c r="H262" s="24" t="s">
        <v>405</v>
      </c>
      <c r="I262" s="24" t="s">
        <v>1694</v>
      </c>
      <c r="J262" s="22">
        <v>3173000</v>
      </c>
      <c r="K262" s="22">
        <v>1572278.45</v>
      </c>
      <c r="L262" s="26">
        <v>2697050</v>
      </c>
      <c r="M262" s="26">
        <v>1336436.68</v>
      </c>
      <c r="N262" s="26"/>
      <c r="O262" s="26"/>
      <c r="P262" s="26"/>
      <c r="Q262" s="26"/>
      <c r="R262" s="26"/>
      <c r="S262" s="26"/>
      <c r="T262" s="26">
        <v>475950</v>
      </c>
      <c r="U262" s="26">
        <v>235841.77</v>
      </c>
      <c r="V262" s="26"/>
      <c r="W262" s="26"/>
      <c r="X262" s="26"/>
      <c r="Y262" s="26"/>
      <c r="Z262" s="26"/>
      <c r="AA262" s="26"/>
      <c r="AB262" s="26"/>
      <c r="AC262" s="27"/>
    </row>
    <row r="263" spans="1:29" ht="67.5" hidden="1" x14ac:dyDescent="0.25">
      <c r="A263" s="24" t="s">
        <v>418</v>
      </c>
      <c r="B263" s="24" t="s">
        <v>419</v>
      </c>
      <c r="C263" s="25">
        <v>43108</v>
      </c>
      <c r="D263" s="25">
        <v>43108</v>
      </c>
      <c r="E263" s="25">
        <v>44476</v>
      </c>
      <c r="F263" s="24">
        <v>45</v>
      </c>
      <c r="G263" s="24" t="s">
        <v>1893</v>
      </c>
      <c r="H263" s="24" t="s">
        <v>405</v>
      </c>
      <c r="I263" s="24" t="s">
        <v>1679</v>
      </c>
      <c r="J263" s="22">
        <v>1679694.93</v>
      </c>
      <c r="K263" s="22">
        <v>1018872.3</v>
      </c>
      <c r="L263" s="26">
        <v>1427740.69</v>
      </c>
      <c r="M263" s="26">
        <v>866041.45</v>
      </c>
      <c r="N263" s="26"/>
      <c r="O263" s="26"/>
      <c r="P263" s="26"/>
      <c r="Q263" s="26"/>
      <c r="R263" s="26"/>
      <c r="S263" s="26"/>
      <c r="T263" s="26">
        <v>251954.24</v>
      </c>
      <c r="U263" s="26">
        <v>152830.85</v>
      </c>
      <c r="V263" s="26"/>
      <c r="W263" s="26"/>
      <c r="X263" s="26"/>
      <c r="Y263" s="26"/>
      <c r="Z263" s="26"/>
      <c r="AA263" s="26"/>
      <c r="AB263" s="26"/>
      <c r="AC263" s="27"/>
    </row>
    <row r="264" spans="1:29" ht="67.5" hidden="1" x14ac:dyDescent="0.25">
      <c r="A264" s="24" t="s">
        <v>420</v>
      </c>
      <c r="B264" s="24" t="s">
        <v>421</v>
      </c>
      <c r="C264" s="25">
        <v>43105</v>
      </c>
      <c r="D264" s="25">
        <v>43105</v>
      </c>
      <c r="E264" s="25">
        <v>44381</v>
      </c>
      <c r="F264" s="24">
        <v>42</v>
      </c>
      <c r="G264" s="24" t="s">
        <v>1893</v>
      </c>
      <c r="H264" s="24" t="s">
        <v>405</v>
      </c>
      <c r="I264" s="24" t="s">
        <v>1679</v>
      </c>
      <c r="J264" s="22">
        <v>2270000</v>
      </c>
      <c r="K264" s="22">
        <v>1576239.2</v>
      </c>
      <c r="L264" s="26">
        <v>1929500</v>
      </c>
      <c r="M264" s="26">
        <v>1339803.32</v>
      </c>
      <c r="N264" s="26"/>
      <c r="O264" s="26"/>
      <c r="P264" s="26"/>
      <c r="Q264" s="26"/>
      <c r="R264" s="26"/>
      <c r="S264" s="26"/>
      <c r="T264" s="26">
        <v>340500</v>
      </c>
      <c r="U264" s="26">
        <v>236435.88</v>
      </c>
      <c r="V264" s="26"/>
      <c r="W264" s="26"/>
      <c r="X264" s="26"/>
      <c r="Y264" s="26"/>
      <c r="Z264" s="26"/>
      <c r="AA264" s="26"/>
      <c r="AB264" s="26"/>
      <c r="AC264" s="27"/>
    </row>
    <row r="265" spans="1:29" ht="90" hidden="1" x14ac:dyDescent="0.25">
      <c r="A265" s="24" t="s">
        <v>422</v>
      </c>
      <c r="B265" s="24" t="s">
        <v>423</v>
      </c>
      <c r="C265" s="25">
        <v>43216</v>
      </c>
      <c r="D265" s="25">
        <v>43216</v>
      </c>
      <c r="E265" s="25">
        <v>44311</v>
      </c>
      <c r="F265" s="24">
        <v>36</v>
      </c>
      <c r="G265" s="24" t="s">
        <v>1964</v>
      </c>
      <c r="H265" s="24" t="s">
        <v>405</v>
      </c>
      <c r="I265" s="24" t="s">
        <v>1697</v>
      </c>
      <c r="J265" s="22">
        <v>4499999.7699999996</v>
      </c>
      <c r="K265" s="22">
        <v>4488202.2699999996</v>
      </c>
      <c r="L265" s="26">
        <v>3824999.8</v>
      </c>
      <c r="M265" s="26">
        <v>3814971.92</v>
      </c>
      <c r="N265" s="26"/>
      <c r="O265" s="26"/>
      <c r="P265" s="26"/>
      <c r="Q265" s="26"/>
      <c r="R265" s="26"/>
      <c r="S265" s="26"/>
      <c r="T265" s="26">
        <v>674999.97</v>
      </c>
      <c r="U265" s="26">
        <v>673230.35</v>
      </c>
      <c r="V265" s="26"/>
      <c r="W265" s="26"/>
      <c r="X265" s="26"/>
      <c r="Y265" s="26"/>
      <c r="Z265" s="26"/>
      <c r="AA265" s="26"/>
      <c r="AB265" s="26"/>
      <c r="AC265" s="27"/>
    </row>
    <row r="266" spans="1:29" ht="123.75" hidden="1" x14ac:dyDescent="0.25">
      <c r="A266" s="24" t="s">
        <v>424</v>
      </c>
      <c r="B266" s="24" t="s">
        <v>425</v>
      </c>
      <c r="C266" s="25">
        <v>43248</v>
      </c>
      <c r="D266" s="25">
        <v>43248</v>
      </c>
      <c r="E266" s="25">
        <v>44892</v>
      </c>
      <c r="F266" s="24">
        <v>54</v>
      </c>
      <c r="G266" s="24" t="s">
        <v>1893</v>
      </c>
      <c r="H266" s="24" t="s">
        <v>405</v>
      </c>
      <c r="I266" s="24" t="s">
        <v>1697</v>
      </c>
      <c r="J266" s="22">
        <v>5000000</v>
      </c>
      <c r="K266" s="22">
        <v>779812.93</v>
      </c>
      <c r="L266" s="26">
        <v>4250000</v>
      </c>
      <c r="M266" s="26">
        <v>662841</v>
      </c>
      <c r="N266" s="26"/>
      <c r="O266" s="26"/>
      <c r="P266" s="26"/>
      <c r="Q266" s="26"/>
      <c r="R266" s="26"/>
      <c r="S266" s="26"/>
      <c r="T266" s="26">
        <v>750000</v>
      </c>
      <c r="U266" s="26">
        <v>116971.93</v>
      </c>
      <c r="V266" s="26"/>
      <c r="W266" s="26"/>
      <c r="X266" s="26"/>
      <c r="Y266" s="26"/>
      <c r="Z266" s="26"/>
      <c r="AA266" s="26"/>
      <c r="AB266" s="26"/>
      <c r="AC266" s="27"/>
    </row>
    <row r="267" spans="1:29" ht="123.75" hidden="1" x14ac:dyDescent="0.25">
      <c r="A267" s="24" t="s">
        <v>426</v>
      </c>
      <c r="B267" s="24" t="s">
        <v>427</v>
      </c>
      <c r="C267" s="25">
        <v>43245</v>
      </c>
      <c r="D267" s="25">
        <v>43245</v>
      </c>
      <c r="E267" s="25">
        <v>44340</v>
      </c>
      <c r="F267" s="24">
        <v>36</v>
      </c>
      <c r="G267" s="24" t="s">
        <v>1893</v>
      </c>
      <c r="H267" s="24" t="s">
        <v>405</v>
      </c>
      <c r="I267" s="24" t="s">
        <v>1698</v>
      </c>
      <c r="J267" s="22">
        <v>1000000</v>
      </c>
      <c r="K267" s="22">
        <v>718479.2</v>
      </c>
      <c r="L267" s="26">
        <v>850000</v>
      </c>
      <c r="M267" s="26">
        <v>610707.31999999995</v>
      </c>
      <c r="N267" s="26"/>
      <c r="O267" s="26"/>
      <c r="P267" s="26"/>
      <c r="Q267" s="26"/>
      <c r="R267" s="26"/>
      <c r="S267" s="26"/>
      <c r="T267" s="26">
        <v>150000</v>
      </c>
      <c r="U267" s="26">
        <v>107771.88</v>
      </c>
      <c r="V267" s="26"/>
      <c r="W267" s="26"/>
      <c r="X267" s="26"/>
      <c r="Y267" s="26"/>
      <c r="Z267" s="26"/>
      <c r="AA267" s="26"/>
      <c r="AB267" s="26"/>
      <c r="AC267" s="27"/>
    </row>
    <row r="268" spans="1:29" ht="67.5" hidden="1" x14ac:dyDescent="0.25">
      <c r="A268" s="24" t="s">
        <v>428</v>
      </c>
      <c r="B268" s="24" t="s">
        <v>429</v>
      </c>
      <c r="C268" s="25">
        <v>43278</v>
      </c>
      <c r="D268" s="25">
        <v>43278</v>
      </c>
      <c r="E268" s="25">
        <v>44373</v>
      </c>
      <c r="F268" s="24">
        <v>36</v>
      </c>
      <c r="G268" s="24" t="s">
        <v>1893</v>
      </c>
      <c r="H268" s="24" t="s">
        <v>405</v>
      </c>
      <c r="I268" s="24" t="s">
        <v>1639</v>
      </c>
      <c r="J268" s="22">
        <v>2500000</v>
      </c>
      <c r="K268" s="22">
        <v>215410.63</v>
      </c>
      <c r="L268" s="26">
        <v>2125000</v>
      </c>
      <c r="M268" s="26">
        <v>183099.04</v>
      </c>
      <c r="N268" s="26"/>
      <c r="O268" s="26"/>
      <c r="P268" s="26"/>
      <c r="Q268" s="26"/>
      <c r="R268" s="26"/>
      <c r="S268" s="26"/>
      <c r="T268" s="26">
        <v>375000</v>
      </c>
      <c r="U268" s="26">
        <v>32311.59</v>
      </c>
      <c r="V268" s="26"/>
      <c r="W268" s="26"/>
      <c r="X268" s="26"/>
      <c r="Y268" s="26"/>
      <c r="Z268" s="26"/>
      <c r="AA268" s="26"/>
      <c r="AB268" s="26"/>
      <c r="AC268" s="27"/>
    </row>
    <row r="269" spans="1:29" ht="101.25" hidden="1" x14ac:dyDescent="0.25">
      <c r="A269" s="24" t="s">
        <v>430</v>
      </c>
      <c r="B269" s="24" t="s">
        <v>431</v>
      </c>
      <c r="C269" s="25">
        <v>43325</v>
      </c>
      <c r="D269" s="25">
        <v>43325</v>
      </c>
      <c r="E269" s="25">
        <v>44420</v>
      </c>
      <c r="F269" s="24">
        <v>36</v>
      </c>
      <c r="G269" s="24" t="s">
        <v>1893</v>
      </c>
      <c r="H269" s="24" t="s">
        <v>405</v>
      </c>
      <c r="I269" s="24" t="s">
        <v>8</v>
      </c>
      <c r="J269" s="22">
        <v>1200000</v>
      </c>
      <c r="K269" s="22">
        <v>367887.23</v>
      </c>
      <c r="L269" s="26">
        <v>1020000</v>
      </c>
      <c r="M269" s="26">
        <v>312704.15000000002</v>
      </c>
      <c r="N269" s="26"/>
      <c r="O269" s="26"/>
      <c r="P269" s="26"/>
      <c r="Q269" s="26"/>
      <c r="R269" s="26"/>
      <c r="S269" s="26"/>
      <c r="T269" s="26">
        <v>180000</v>
      </c>
      <c r="U269" s="26">
        <v>55183.08</v>
      </c>
      <c r="V269" s="26"/>
      <c r="W269" s="26"/>
      <c r="X269" s="26"/>
      <c r="Y269" s="26"/>
      <c r="Z269" s="26"/>
      <c r="AA269" s="26"/>
      <c r="AB269" s="26"/>
      <c r="AC269" s="27"/>
    </row>
    <row r="270" spans="1:29" ht="78.75" hidden="1" x14ac:dyDescent="0.25">
      <c r="A270" s="24" t="s">
        <v>432</v>
      </c>
      <c r="B270" s="24" t="s">
        <v>433</v>
      </c>
      <c r="C270" s="25">
        <v>43181</v>
      </c>
      <c r="D270" s="25">
        <v>43181</v>
      </c>
      <c r="E270" s="25">
        <v>44276</v>
      </c>
      <c r="F270" s="24">
        <v>36</v>
      </c>
      <c r="G270" s="24" t="s">
        <v>1893</v>
      </c>
      <c r="H270" s="24" t="s">
        <v>405</v>
      </c>
      <c r="I270" s="24" t="s">
        <v>1700</v>
      </c>
      <c r="J270" s="22">
        <v>300000</v>
      </c>
      <c r="K270" s="22">
        <v>233155.91</v>
      </c>
      <c r="L270" s="26">
        <v>255000</v>
      </c>
      <c r="M270" s="26">
        <v>198182.52</v>
      </c>
      <c r="N270" s="26"/>
      <c r="O270" s="26"/>
      <c r="P270" s="26"/>
      <c r="Q270" s="26"/>
      <c r="R270" s="26"/>
      <c r="S270" s="26"/>
      <c r="T270" s="26">
        <v>45000</v>
      </c>
      <c r="U270" s="26">
        <v>34973.39</v>
      </c>
      <c r="V270" s="26"/>
      <c r="W270" s="26"/>
      <c r="X270" s="26"/>
      <c r="Y270" s="26"/>
      <c r="Z270" s="26"/>
      <c r="AA270" s="26"/>
      <c r="AB270" s="26"/>
      <c r="AC270" s="27"/>
    </row>
    <row r="271" spans="1:29" ht="101.25" hidden="1" x14ac:dyDescent="0.25">
      <c r="A271" s="24" t="s">
        <v>434</v>
      </c>
      <c r="B271" s="24" t="s">
        <v>435</v>
      </c>
      <c r="C271" s="25">
        <v>43564</v>
      </c>
      <c r="D271" s="25">
        <v>43564</v>
      </c>
      <c r="E271" s="25">
        <v>44659</v>
      </c>
      <c r="F271" s="24">
        <v>36</v>
      </c>
      <c r="G271" s="24" t="s">
        <v>1893</v>
      </c>
      <c r="H271" s="24" t="s">
        <v>405</v>
      </c>
      <c r="I271" s="24" t="s">
        <v>1689</v>
      </c>
      <c r="J271" s="22">
        <v>4530000</v>
      </c>
      <c r="K271" s="22">
        <v>2606304.14</v>
      </c>
      <c r="L271" s="26">
        <v>3850500</v>
      </c>
      <c r="M271" s="26">
        <v>2215358.5099999998</v>
      </c>
      <c r="N271" s="26"/>
      <c r="O271" s="26"/>
      <c r="P271" s="26"/>
      <c r="Q271" s="26"/>
      <c r="R271" s="26"/>
      <c r="S271" s="26"/>
      <c r="T271" s="26">
        <v>679500</v>
      </c>
      <c r="U271" s="26">
        <v>390945.63</v>
      </c>
      <c r="V271" s="26"/>
      <c r="W271" s="26"/>
      <c r="X271" s="26"/>
      <c r="Y271" s="26"/>
      <c r="Z271" s="26"/>
      <c r="AA271" s="26"/>
      <c r="AB271" s="26"/>
      <c r="AC271" s="27"/>
    </row>
    <row r="272" spans="1:29" ht="56.25" hidden="1" x14ac:dyDescent="0.25">
      <c r="A272" s="24" t="s">
        <v>436</v>
      </c>
      <c r="B272" s="24" t="s">
        <v>437</v>
      </c>
      <c r="C272" s="25">
        <v>43679</v>
      </c>
      <c r="D272" s="25">
        <v>43679</v>
      </c>
      <c r="E272" s="25">
        <v>44774</v>
      </c>
      <c r="F272" s="24">
        <v>36</v>
      </c>
      <c r="G272" s="24" t="s">
        <v>1893</v>
      </c>
      <c r="H272" s="24" t="s">
        <v>405</v>
      </c>
      <c r="I272" s="24" t="s">
        <v>2268</v>
      </c>
      <c r="J272" s="22">
        <v>3500000</v>
      </c>
      <c r="K272" s="22">
        <v>178701.05</v>
      </c>
      <c r="L272" s="26">
        <v>2975000</v>
      </c>
      <c r="M272" s="26">
        <v>151895.9</v>
      </c>
      <c r="N272" s="26"/>
      <c r="O272" s="26"/>
      <c r="P272" s="26"/>
      <c r="Q272" s="26"/>
      <c r="R272" s="26"/>
      <c r="S272" s="26"/>
      <c r="T272" s="26">
        <v>525000</v>
      </c>
      <c r="U272" s="26">
        <v>26805.15</v>
      </c>
      <c r="V272" s="26"/>
      <c r="W272" s="26"/>
      <c r="X272" s="26"/>
      <c r="Y272" s="26"/>
      <c r="Z272" s="26"/>
      <c r="AA272" s="26"/>
      <c r="AB272" s="26"/>
      <c r="AC272" s="27"/>
    </row>
    <row r="273" spans="1:29" ht="112.5" hidden="1" x14ac:dyDescent="0.25">
      <c r="A273" s="24" t="s">
        <v>438</v>
      </c>
      <c r="B273" s="24" t="s">
        <v>439</v>
      </c>
      <c r="C273" s="25">
        <v>43672</v>
      </c>
      <c r="D273" s="25">
        <v>43794</v>
      </c>
      <c r="E273" s="25">
        <v>44889</v>
      </c>
      <c r="F273" s="24">
        <v>36</v>
      </c>
      <c r="G273" s="24" t="s">
        <v>1893</v>
      </c>
      <c r="H273" s="24" t="s">
        <v>405</v>
      </c>
      <c r="I273" s="24" t="s">
        <v>1678</v>
      </c>
      <c r="J273" s="22">
        <v>4999376</v>
      </c>
      <c r="K273" s="22">
        <v>1658388.64</v>
      </c>
      <c r="L273" s="26">
        <v>4249469.5999999996</v>
      </c>
      <c r="M273" s="26">
        <v>1409630.34</v>
      </c>
      <c r="N273" s="26"/>
      <c r="O273" s="26"/>
      <c r="P273" s="26"/>
      <c r="Q273" s="26"/>
      <c r="R273" s="26"/>
      <c r="S273" s="26"/>
      <c r="T273" s="26">
        <v>749906.4</v>
      </c>
      <c r="U273" s="26">
        <v>248758.3</v>
      </c>
      <c r="V273" s="26"/>
      <c r="W273" s="26"/>
      <c r="X273" s="26"/>
      <c r="Y273" s="26"/>
      <c r="Z273" s="26"/>
      <c r="AA273" s="26"/>
      <c r="AB273" s="26"/>
      <c r="AC273" s="27"/>
    </row>
    <row r="274" spans="1:29" ht="67.5" hidden="1" x14ac:dyDescent="0.25">
      <c r="A274" s="24" t="s">
        <v>440</v>
      </c>
      <c r="B274" s="24" t="s">
        <v>441</v>
      </c>
      <c r="C274" s="25">
        <v>43782</v>
      </c>
      <c r="D274" s="25">
        <v>43782</v>
      </c>
      <c r="E274" s="25">
        <v>44877</v>
      </c>
      <c r="F274" s="24">
        <v>36</v>
      </c>
      <c r="G274" s="24" t="s">
        <v>1893</v>
      </c>
      <c r="H274" s="24" t="s">
        <v>405</v>
      </c>
      <c r="I274" s="24" t="s">
        <v>1690</v>
      </c>
      <c r="J274" s="22">
        <v>425000</v>
      </c>
      <c r="K274" s="22">
        <v>147361.24</v>
      </c>
      <c r="L274" s="26">
        <v>361250</v>
      </c>
      <c r="M274" s="26">
        <v>125257.05</v>
      </c>
      <c r="N274" s="26"/>
      <c r="O274" s="26"/>
      <c r="P274" s="26"/>
      <c r="Q274" s="26"/>
      <c r="R274" s="26"/>
      <c r="S274" s="26"/>
      <c r="T274" s="26">
        <v>63750</v>
      </c>
      <c r="U274" s="26">
        <v>22104.19</v>
      </c>
      <c r="V274" s="26"/>
      <c r="W274" s="26"/>
      <c r="X274" s="26"/>
      <c r="Y274" s="26"/>
      <c r="Z274" s="26"/>
      <c r="AA274" s="26"/>
      <c r="AB274" s="26"/>
      <c r="AC274" s="27"/>
    </row>
    <row r="275" spans="1:29" ht="56.25" hidden="1" x14ac:dyDescent="0.25">
      <c r="A275" s="24" t="s">
        <v>442</v>
      </c>
      <c r="B275" s="24" t="s">
        <v>443</v>
      </c>
      <c r="C275" s="25">
        <v>43776</v>
      </c>
      <c r="D275" s="25">
        <v>43776</v>
      </c>
      <c r="E275" s="25">
        <v>44871</v>
      </c>
      <c r="F275" s="24">
        <v>36</v>
      </c>
      <c r="G275" s="24" t="s">
        <v>1893</v>
      </c>
      <c r="H275" s="24" t="s">
        <v>405</v>
      </c>
      <c r="I275" s="24" t="s">
        <v>1701</v>
      </c>
      <c r="J275" s="22">
        <v>1300000</v>
      </c>
      <c r="K275" s="22">
        <v>800813.78</v>
      </c>
      <c r="L275" s="26">
        <v>1105000</v>
      </c>
      <c r="M275" s="26">
        <v>680691.71</v>
      </c>
      <c r="N275" s="26"/>
      <c r="O275" s="26"/>
      <c r="P275" s="26"/>
      <c r="Q275" s="26"/>
      <c r="R275" s="26"/>
      <c r="S275" s="26"/>
      <c r="T275" s="26">
        <v>195000</v>
      </c>
      <c r="U275" s="26">
        <v>120122.07</v>
      </c>
      <c r="V275" s="26"/>
      <c r="W275" s="26"/>
      <c r="X275" s="26"/>
      <c r="Y275" s="26"/>
      <c r="Z275" s="26"/>
      <c r="AA275" s="26"/>
      <c r="AB275" s="26"/>
      <c r="AC275" s="27"/>
    </row>
    <row r="276" spans="1:29" ht="45" hidden="1" x14ac:dyDescent="0.25">
      <c r="A276" s="24" t="s">
        <v>444</v>
      </c>
      <c r="B276" s="24" t="s">
        <v>445</v>
      </c>
      <c r="C276" s="25">
        <v>43795</v>
      </c>
      <c r="D276" s="25">
        <v>43795</v>
      </c>
      <c r="E276" s="25">
        <v>44890</v>
      </c>
      <c r="F276" s="24">
        <v>36</v>
      </c>
      <c r="G276" s="24" t="s">
        <v>1893</v>
      </c>
      <c r="H276" s="24" t="s">
        <v>405</v>
      </c>
      <c r="I276" s="24" t="s">
        <v>1695</v>
      </c>
      <c r="J276" s="22">
        <v>3075000</v>
      </c>
      <c r="K276" s="22">
        <v>1330419.42</v>
      </c>
      <c r="L276" s="26">
        <v>2613750</v>
      </c>
      <c r="M276" s="26">
        <v>1130856.51</v>
      </c>
      <c r="N276" s="26"/>
      <c r="O276" s="26"/>
      <c r="P276" s="26"/>
      <c r="Q276" s="26"/>
      <c r="R276" s="26"/>
      <c r="S276" s="26"/>
      <c r="T276" s="26">
        <v>461250</v>
      </c>
      <c r="U276" s="26">
        <v>199562.91</v>
      </c>
      <c r="V276" s="26"/>
      <c r="W276" s="26"/>
      <c r="X276" s="26"/>
      <c r="Y276" s="26"/>
      <c r="Z276" s="26"/>
      <c r="AA276" s="26"/>
      <c r="AB276" s="26"/>
      <c r="AC276" s="27"/>
    </row>
    <row r="277" spans="1:29" ht="146.25" hidden="1" x14ac:dyDescent="0.25">
      <c r="A277" s="24" t="s">
        <v>446</v>
      </c>
      <c r="B277" s="24" t="s">
        <v>447</v>
      </c>
      <c r="C277" s="25">
        <v>43859</v>
      </c>
      <c r="D277" s="25">
        <v>43859</v>
      </c>
      <c r="E277" s="25">
        <v>44679</v>
      </c>
      <c r="F277" s="24">
        <v>27</v>
      </c>
      <c r="G277" s="24" t="s">
        <v>1893</v>
      </c>
      <c r="H277" s="24" t="s">
        <v>405</v>
      </c>
      <c r="I277" s="24" t="s">
        <v>1677</v>
      </c>
      <c r="J277" s="22">
        <v>500000</v>
      </c>
      <c r="K277" s="22">
        <v>223224.55</v>
      </c>
      <c r="L277" s="26">
        <v>425000</v>
      </c>
      <c r="M277" s="26">
        <v>189740.85</v>
      </c>
      <c r="N277" s="26"/>
      <c r="O277" s="26"/>
      <c r="P277" s="26"/>
      <c r="Q277" s="26"/>
      <c r="R277" s="26"/>
      <c r="S277" s="26"/>
      <c r="T277" s="26">
        <v>75000</v>
      </c>
      <c r="U277" s="26">
        <v>33483.699999999997</v>
      </c>
      <c r="V277" s="26"/>
      <c r="W277" s="26"/>
      <c r="X277" s="26"/>
      <c r="Y277" s="26"/>
      <c r="Z277" s="26"/>
      <c r="AA277" s="26"/>
      <c r="AB277" s="26"/>
      <c r="AC277" s="27"/>
    </row>
    <row r="278" spans="1:29" ht="168.75" hidden="1" x14ac:dyDescent="0.25">
      <c r="A278" s="24" t="s">
        <v>448</v>
      </c>
      <c r="B278" s="24" t="s">
        <v>449</v>
      </c>
      <c r="C278" s="25">
        <v>43868</v>
      </c>
      <c r="D278" s="25">
        <v>43868</v>
      </c>
      <c r="E278" s="25">
        <v>44963</v>
      </c>
      <c r="F278" s="24">
        <v>36</v>
      </c>
      <c r="G278" s="24" t="s">
        <v>1893</v>
      </c>
      <c r="H278" s="24" t="s">
        <v>405</v>
      </c>
      <c r="I278" s="24" t="s">
        <v>1702</v>
      </c>
      <c r="J278" s="22">
        <v>2500000</v>
      </c>
      <c r="K278" s="22">
        <v>1513616.49</v>
      </c>
      <c r="L278" s="26">
        <v>2125000</v>
      </c>
      <c r="M278" s="26">
        <v>1286574.03</v>
      </c>
      <c r="N278" s="26"/>
      <c r="O278" s="26"/>
      <c r="P278" s="26"/>
      <c r="Q278" s="26"/>
      <c r="R278" s="26"/>
      <c r="S278" s="26"/>
      <c r="T278" s="26">
        <v>375000</v>
      </c>
      <c r="U278" s="26">
        <v>227042.46</v>
      </c>
      <c r="V278" s="26"/>
      <c r="W278" s="26"/>
      <c r="X278" s="26"/>
      <c r="Y278" s="26"/>
      <c r="Z278" s="26"/>
      <c r="AA278" s="26"/>
      <c r="AB278" s="26"/>
      <c r="AC278" s="27"/>
    </row>
    <row r="279" spans="1:29" ht="78.75" hidden="1" x14ac:dyDescent="0.25">
      <c r="A279" s="24" t="s">
        <v>450</v>
      </c>
      <c r="B279" s="24" t="s">
        <v>451</v>
      </c>
      <c r="C279" s="25">
        <v>44013</v>
      </c>
      <c r="D279" s="25">
        <v>44013</v>
      </c>
      <c r="E279" s="25">
        <v>45107</v>
      </c>
      <c r="F279" s="24">
        <v>36</v>
      </c>
      <c r="G279" s="24" t="s">
        <v>1893</v>
      </c>
      <c r="H279" s="24" t="s">
        <v>405</v>
      </c>
      <c r="I279" s="24" t="s">
        <v>1680</v>
      </c>
      <c r="J279" s="22">
        <v>935419</v>
      </c>
      <c r="K279" s="22">
        <v>41966.31</v>
      </c>
      <c r="L279" s="26">
        <v>795106.15</v>
      </c>
      <c r="M279" s="26">
        <v>35671.360000000001</v>
      </c>
      <c r="N279" s="26"/>
      <c r="O279" s="26"/>
      <c r="P279" s="26"/>
      <c r="Q279" s="26"/>
      <c r="R279" s="26"/>
      <c r="S279" s="26"/>
      <c r="T279" s="26">
        <v>140312.85</v>
      </c>
      <c r="U279" s="26">
        <v>6294.95</v>
      </c>
      <c r="V279" s="26"/>
      <c r="W279" s="26"/>
      <c r="X279" s="26"/>
      <c r="Y279" s="26"/>
      <c r="Z279" s="26"/>
      <c r="AA279" s="26"/>
      <c r="AB279" s="26"/>
      <c r="AC279" s="27"/>
    </row>
    <row r="280" spans="1:29" ht="78.75" hidden="1" x14ac:dyDescent="0.25">
      <c r="A280" s="24" t="s">
        <v>452</v>
      </c>
      <c r="B280" s="24" t="s">
        <v>453</v>
      </c>
      <c r="C280" s="25">
        <v>43935</v>
      </c>
      <c r="D280" s="25">
        <v>43935</v>
      </c>
      <c r="E280" s="25">
        <v>45029</v>
      </c>
      <c r="F280" s="24">
        <v>36</v>
      </c>
      <c r="G280" s="24" t="s">
        <v>1893</v>
      </c>
      <c r="H280" s="24" t="s">
        <v>405</v>
      </c>
      <c r="I280" s="24" t="s">
        <v>1697</v>
      </c>
      <c r="J280" s="22">
        <v>3800000</v>
      </c>
      <c r="K280" s="22">
        <v>45496</v>
      </c>
      <c r="L280" s="26">
        <v>3230000</v>
      </c>
      <c r="M280" s="26">
        <v>38671.599999999999</v>
      </c>
      <c r="N280" s="26"/>
      <c r="O280" s="26"/>
      <c r="P280" s="26"/>
      <c r="Q280" s="26"/>
      <c r="R280" s="26"/>
      <c r="S280" s="26"/>
      <c r="T280" s="26">
        <v>570000</v>
      </c>
      <c r="U280" s="26">
        <v>6824.4</v>
      </c>
      <c r="V280" s="26"/>
      <c r="W280" s="26"/>
      <c r="X280" s="26"/>
      <c r="Y280" s="26"/>
      <c r="Z280" s="26"/>
      <c r="AA280" s="26"/>
      <c r="AB280" s="26"/>
      <c r="AC280" s="27"/>
    </row>
    <row r="281" spans="1:29" ht="123.75" hidden="1" x14ac:dyDescent="0.25">
      <c r="A281" s="24" t="s">
        <v>454</v>
      </c>
      <c r="B281" s="24" t="s">
        <v>455</v>
      </c>
      <c r="C281" s="25">
        <v>44019</v>
      </c>
      <c r="D281" s="25">
        <v>44019</v>
      </c>
      <c r="E281" s="25">
        <v>45113</v>
      </c>
      <c r="F281" s="24">
        <v>36</v>
      </c>
      <c r="G281" s="24" t="s">
        <v>1893</v>
      </c>
      <c r="H281" s="24" t="s">
        <v>405</v>
      </c>
      <c r="I281" s="24" t="s">
        <v>1698</v>
      </c>
      <c r="J281" s="22">
        <v>4770000</v>
      </c>
      <c r="K281" s="22">
        <v>50817.05</v>
      </c>
      <c r="L281" s="26">
        <v>4054500</v>
      </c>
      <c r="M281" s="26">
        <v>43194.49</v>
      </c>
      <c r="N281" s="26"/>
      <c r="O281" s="26"/>
      <c r="P281" s="26"/>
      <c r="Q281" s="26"/>
      <c r="R281" s="26"/>
      <c r="S281" s="26"/>
      <c r="T281" s="26">
        <v>715500</v>
      </c>
      <c r="U281" s="26">
        <v>7622.56</v>
      </c>
      <c r="V281" s="26"/>
      <c r="W281" s="26"/>
      <c r="X281" s="26"/>
      <c r="Y281" s="26"/>
      <c r="Z281" s="26"/>
      <c r="AA281" s="26"/>
      <c r="AB281" s="26"/>
      <c r="AC281" s="27"/>
    </row>
    <row r="282" spans="1:29" ht="123.75" hidden="1" x14ac:dyDescent="0.25">
      <c r="A282" s="24" t="s">
        <v>2639</v>
      </c>
      <c r="B282" s="24" t="s">
        <v>2640</v>
      </c>
      <c r="C282" s="25">
        <v>44418</v>
      </c>
      <c r="D282" s="25">
        <v>44418</v>
      </c>
      <c r="E282" s="25">
        <v>45147</v>
      </c>
      <c r="F282" s="24">
        <v>24</v>
      </c>
      <c r="G282" s="24" t="s">
        <v>1893</v>
      </c>
      <c r="H282" s="24" t="s">
        <v>405</v>
      </c>
      <c r="I282" s="24" t="s">
        <v>2272</v>
      </c>
      <c r="J282" s="22">
        <v>2000000</v>
      </c>
      <c r="K282" s="22">
        <v>0</v>
      </c>
      <c r="L282" s="26">
        <v>1700000</v>
      </c>
      <c r="M282" s="26"/>
      <c r="N282" s="26"/>
      <c r="O282" s="26"/>
      <c r="P282" s="26"/>
      <c r="Q282" s="26"/>
      <c r="R282" s="26"/>
      <c r="S282" s="26"/>
      <c r="T282" s="26">
        <v>300000</v>
      </c>
      <c r="U282" s="26"/>
      <c r="V282" s="26"/>
      <c r="W282" s="26"/>
      <c r="X282" s="26"/>
      <c r="Y282" s="26"/>
      <c r="Z282" s="26"/>
      <c r="AA282" s="26"/>
      <c r="AB282" s="26"/>
      <c r="AC282" s="27"/>
    </row>
    <row r="283" spans="1:29" ht="101.25" hidden="1" x14ac:dyDescent="0.25">
      <c r="A283" s="24" t="s">
        <v>2641</v>
      </c>
      <c r="B283" s="24" t="s">
        <v>2642</v>
      </c>
      <c r="C283" s="25">
        <v>44344</v>
      </c>
      <c r="D283" s="25">
        <v>44344</v>
      </c>
      <c r="E283" s="25">
        <v>45287</v>
      </c>
      <c r="F283" s="24">
        <v>31</v>
      </c>
      <c r="G283" s="24" t="s">
        <v>1893</v>
      </c>
      <c r="H283" s="24" t="s">
        <v>405</v>
      </c>
      <c r="I283" s="24" t="s">
        <v>1678</v>
      </c>
      <c r="J283" s="22">
        <v>3205341.22</v>
      </c>
      <c r="K283" s="22">
        <v>189634.62</v>
      </c>
      <c r="L283" s="26">
        <v>2724540.04</v>
      </c>
      <c r="M283" s="26">
        <v>161189.43</v>
      </c>
      <c r="N283" s="26"/>
      <c r="O283" s="26"/>
      <c r="P283" s="26"/>
      <c r="Q283" s="26"/>
      <c r="R283" s="26"/>
      <c r="S283" s="26"/>
      <c r="T283" s="26">
        <v>480801.18</v>
      </c>
      <c r="U283" s="26">
        <v>28445.19</v>
      </c>
      <c r="V283" s="26"/>
      <c r="W283" s="26"/>
      <c r="X283" s="26"/>
      <c r="Y283" s="26"/>
      <c r="Z283" s="26"/>
      <c r="AA283" s="26"/>
      <c r="AB283" s="26"/>
      <c r="AC283" s="27"/>
    </row>
    <row r="284" spans="1:29" ht="168.75" hidden="1" x14ac:dyDescent="0.25">
      <c r="A284" s="24" t="s">
        <v>2643</v>
      </c>
      <c r="B284" s="24" t="s">
        <v>2644</v>
      </c>
      <c r="C284" s="25">
        <v>44362</v>
      </c>
      <c r="D284" s="25">
        <v>44362</v>
      </c>
      <c r="E284" s="25">
        <v>45274</v>
      </c>
      <c r="F284" s="24">
        <v>30</v>
      </c>
      <c r="G284" s="24" t="s">
        <v>1893</v>
      </c>
      <c r="H284" s="24" t="s">
        <v>405</v>
      </c>
      <c r="I284" s="24" t="s">
        <v>1678</v>
      </c>
      <c r="J284" s="22">
        <v>3694350</v>
      </c>
      <c r="K284" s="22">
        <v>36460.089999999997</v>
      </c>
      <c r="L284" s="26">
        <v>3140197.5</v>
      </c>
      <c r="M284" s="26">
        <v>30991.08</v>
      </c>
      <c r="N284" s="26"/>
      <c r="O284" s="26"/>
      <c r="P284" s="26"/>
      <c r="Q284" s="26"/>
      <c r="R284" s="26"/>
      <c r="S284" s="26"/>
      <c r="T284" s="26">
        <v>552730.97</v>
      </c>
      <c r="U284" s="26">
        <v>5454.42</v>
      </c>
      <c r="V284" s="26">
        <v>284.31</v>
      </c>
      <c r="W284" s="26">
        <v>3.65</v>
      </c>
      <c r="X284" s="26">
        <v>1137.22</v>
      </c>
      <c r="Y284" s="26">
        <v>10.94</v>
      </c>
      <c r="Z284" s="26"/>
      <c r="AA284" s="26"/>
      <c r="AB284" s="26"/>
      <c r="AC284" s="27"/>
    </row>
    <row r="285" spans="1:29" ht="78.75" hidden="1" x14ac:dyDescent="0.25">
      <c r="A285" s="24" t="s">
        <v>3231</v>
      </c>
      <c r="B285" s="24" t="s">
        <v>3232</v>
      </c>
      <c r="C285" s="25">
        <v>44516</v>
      </c>
      <c r="D285" s="25">
        <v>44516</v>
      </c>
      <c r="E285" s="25">
        <v>45275</v>
      </c>
      <c r="F285" s="24">
        <v>25</v>
      </c>
      <c r="G285" s="24" t="s">
        <v>1893</v>
      </c>
      <c r="H285" s="24" t="s">
        <v>405</v>
      </c>
      <c r="I285" s="24" t="s">
        <v>3233</v>
      </c>
      <c r="J285" s="22">
        <v>3000000</v>
      </c>
      <c r="K285" s="22">
        <v>0</v>
      </c>
      <c r="L285" s="26">
        <v>2550000</v>
      </c>
      <c r="M285" s="26"/>
      <c r="N285" s="26"/>
      <c r="O285" s="26"/>
      <c r="P285" s="26"/>
      <c r="Q285" s="26"/>
      <c r="R285" s="26"/>
      <c r="S285" s="26"/>
      <c r="T285" s="26">
        <v>450000</v>
      </c>
      <c r="U285" s="26"/>
      <c r="V285" s="26"/>
      <c r="W285" s="26"/>
      <c r="X285" s="26"/>
      <c r="Y285" s="26"/>
      <c r="Z285" s="26"/>
      <c r="AA285" s="26"/>
      <c r="AB285" s="26"/>
      <c r="AC285" s="27"/>
    </row>
    <row r="286" spans="1:29" ht="45" hidden="1" x14ac:dyDescent="0.25">
      <c r="A286" s="24" t="s">
        <v>3234</v>
      </c>
      <c r="B286" s="24" t="s">
        <v>3235</v>
      </c>
      <c r="C286" s="25">
        <v>44480</v>
      </c>
      <c r="D286" s="25">
        <v>44480</v>
      </c>
      <c r="E286" s="25">
        <v>45291</v>
      </c>
      <c r="F286" s="24">
        <v>27</v>
      </c>
      <c r="G286" s="24" t="s">
        <v>1893</v>
      </c>
      <c r="H286" s="24" t="s">
        <v>405</v>
      </c>
      <c r="I286" s="24" t="s">
        <v>1689</v>
      </c>
      <c r="J286" s="22">
        <v>1700000</v>
      </c>
      <c r="K286" s="22">
        <v>0</v>
      </c>
      <c r="L286" s="26">
        <v>1445000</v>
      </c>
      <c r="M286" s="26"/>
      <c r="N286" s="26"/>
      <c r="O286" s="26"/>
      <c r="P286" s="26"/>
      <c r="Q286" s="26"/>
      <c r="R286" s="26"/>
      <c r="S286" s="26"/>
      <c r="T286" s="26">
        <v>255000</v>
      </c>
      <c r="U286" s="26"/>
      <c r="V286" s="26"/>
      <c r="W286" s="26"/>
      <c r="X286" s="26"/>
      <c r="Y286" s="26"/>
      <c r="Z286" s="26"/>
      <c r="AA286" s="26"/>
      <c r="AB286" s="26"/>
      <c r="AC286" s="27"/>
    </row>
    <row r="287" spans="1:29" ht="45" hidden="1" x14ac:dyDescent="0.25">
      <c r="A287" s="24" t="s">
        <v>3236</v>
      </c>
      <c r="B287" s="24" t="s">
        <v>3237</v>
      </c>
      <c r="C287" s="25">
        <v>44489</v>
      </c>
      <c r="D287" s="25">
        <v>44489</v>
      </c>
      <c r="E287" s="25">
        <v>45291</v>
      </c>
      <c r="F287" s="24">
        <v>27</v>
      </c>
      <c r="G287" s="24" t="s">
        <v>1893</v>
      </c>
      <c r="H287" s="24" t="s">
        <v>405</v>
      </c>
      <c r="I287" s="24" t="s">
        <v>1689</v>
      </c>
      <c r="J287" s="22">
        <v>2700000</v>
      </c>
      <c r="K287" s="22">
        <v>0</v>
      </c>
      <c r="L287" s="26">
        <v>2295000</v>
      </c>
      <c r="M287" s="26"/>
      <c r="N287" s="26"/>
      <c r="O287" s="26"/>
      <c r="P287" s="26"/>
      <c r="Q287" s="26"/>
      <c r="R287" s="26"/>
      <c r="S287" s="26"/>
      <c r="T287" s="26">
        <v>405000</v>
      </c>
      <c r="U287" s="26"/>
      <c r="V287" s="26"/>
      <c r="W287" s="26"/>
      <c r="X287" s="26"/>
      <c r="Y287" s="26"/>
      <c r="Z287" s="26"/>
      <c r="AA287" s="26"/>
      <c r="AB287" s="26"/>
      <c r="AC287" s="27"/>
    </row>
    <row r="288" spans="1:29" ht="90" hidden="1" x14ac:dyDescent="0.25">
      <c r="A288" s="24" t="s">
        <v>3238</v>
      </c>
      <c r="B288" s="24" t="s">
        <v>3239</v>
      </c>
      <c r="C288" s="25">
        <v>44547</v>
      </c>
      <c r="D288" s="25">
        <v>44547</v>
      </c>
      <c r="E288" s="25">
        <v>45032</v>
      </c>
      <c r="F288" s="24">
        <v>16</v>
      </c>
      <c r="G288" s="24" t="s">
        <v>1893</v>
      </c>
      <c r="H288" s="24" t="s">
        <v>405</v>
      </c>
      <c r="I288" s="24" t="s">
        <v>1639</v>
      </c>
      <c r="J288" s="22">
        <v>600000</v>
      </c>
      <c r="K288" s="22">
        <v>0</v>
      </c>
      <c r="L288" s="26">
        <v>510000</v>
      </c>
      <c r="M288" s="26"/>
      <c r="N288" s="26"/>
      <c r="O288" s="26"/>
      <c r="P288" s="26"/>
      <c r="Q288" s="26"/>
      <c r="R288" s="26"/>
      <c r="S288" s="26"/>
      <c r="T288" s="26">
        <v>90000</v>
      </c>
      <c r="U288" s="26"/>
      <c r="V288" s="26"/>
      <c r="W288" s="26"/>
      <c r="X288" s="26"/>
      <c r="Y288" s="26"/>
      <c r="Z288" s="26"/>
      <c r="AA288" s="26"/>
      <c r="AB288" s="26"/>
      <c r="AC288" s="27"/>
    </row>
    <row r="289" spans="1:29" ht="56.25" hidden="1" x14ac:dyDescent="0.25">
      <c r="A289" s="24" t="s">
        <v>456</v>
      </c>
      <c r="B289" s="24" t="s">
        <v>457</v>
      </c>
      <c r="C289" s="25">
        <v>43000</v>
      </c>
      <c r="D289" s="25">
        <v>43000</v>
      </c>
      <c r="E289" s="25">
        <v>44460</v>
      </c>
      <c r="F289" s="24">
        <v>48</v>
      </c>
      <c r="G289" s="24" t="s">
        <v>1893</v>
      </c>
      <c r="H289" s="24" t="s">
        <v>405</v>
      </c>
      <c r="I289" s="24" t="s">
        <v>1703</v>
      </c>
      <c r="J289" s="22">
        <v>8000000</v>
      </c>
      <c r="K289" s="22">
        <v>7386779.4299999997</v>
      </c>
      <c r="L289" s="26">
        <v>6800000</v>
      </c>
      <c r="M289" s="26">
        <v>6278762.54</v>
      </c>
      <c r="N289" s="26"/>
      <c r="O289" s="26"/>
      <c r="P289" s="26"/>
      <c r="Q289" s="26"/>
      <c r="R289" s="26"/>
      <c r="S289" s="26"/>
      <c r="T289" s="26">
        <v>1200000</v>
      </c>
      <c r="U289" s="26">
        <v>1108016.8899999999</v>
      </c>
      <c r="V289" s="26"/>
      <c r="W289" s="26"/>
      <c r="X289" s="26"/>
      <c r="Y289" s="26"/>
      <c r="Z289" s="26"/>
      <c r="AA289" s="26"/>
      <c r="AB289" s="26"/>
      <c r="AC289" s="27"/>
    </row>
    <row r="290" spans="1:29" ht="56.25" hidden="1" x14ac:dyDescent="0.25">
      <c r="A290" s="24" t="s">
        <v>458</v>
      </c>
      <c r="B290" s="24" t="s">
        <v>459</v>
      </c>
      <c r="C290" s="25">
        <v>43724</v>
      </c>
      <c r="D290" s="25">
        <v>43724</v>
      </c>
      <c r="E290" s="25">
        <v>44819</v>
      </c>
      <c r="F290" s="24">
        <v>36</v>
      </c>
      <c r="G290" s="24" t="s">
        <v>1893</v>
      </c>
      <c r="H290" s="24" t="s">
        <v>405</v>
      </c>
      <c r="I290" s="24" t="s">
        <v>1703</v>
      </c>
      <c r="J290" s="22">
        <v>3899817.69</v>
      </c>
      <c r="K290" s="22">
        <v>1699532.05</v>
      </c>
      <c r="L290" s="26">
        <v>3314845.04</v>
      </c>
      <c r="M290" s="26">
        <v>1444602.24</v>
      </c>
      <c r="N290" s="26"/>
      <c r="O290" s="26"/>
      <c r="P290" s="26"/>
      <c r="Q290" s="26"/>
      <c r="R290" s="26"/>
      <c r="S290" s="26"/>
      <c r="T290" s="26">
        <v>584972.65</v>
      </c>
      <c r="U290" s="26">
        <v>254929.81</v>
      </c>
      <c r="V290" s="26"/>
      <c r="W290" s="26"/>
      <c r="X290" s="26"/>
      <c r="Y290" s="26"/>
      <c r="Z290" s="26"/>
      <c r="AA290" s="26"/>
      <c r="AB290" s="26"/>
      <c r="AC290" s="27"/>
    </row>
    <row r="291" spans="1:29" ht="101.25" hidden="1" x14ac:dyDescent="0.25">
      <c r="A291" s="24" t="s">
        <v>2645</v>
      </c>
      <c r="B291" s="24" t="s">
        <v>2646</v>
      </c>
      <c r="C291" s="25">
        <v>44259</v>
      </c>
      <c r="D291" s="25">
        <v>44259</v>
      </c>
      <c r="E291" s="25">
        <v>44988</v>
      </c>
      <c r="F291" s="24">
        <v>24</v>
      </c>
      <c r="G291" s="24" t="s">
        <v>1893</v>
      </c>
      <c r="H291" s="24" t="s">
        <v>460</v>
      </c>
      <c r="I291" s="24" t="s">
        <v>2647</v>
      </c>
      <c r="J291" s="22">
        <v>247000</v>
      </c>
      <c r="K291" s="22">
        <v>0</v>
      </c>
      <c r="L291" s="26">
        <v>100000</v>
      </c>
      <c r="M291" s="26"/>
      <c r="N291" s="26"/>
      <c r="O291" s="26"/>
      <c r="P291" s="26"/>
      <c r="Q291" s="26"/>
      <c r="R291" s="26"/>
      <c r="S291" s="26"/>
      <c r="T291" s="26"/>
      <c r="U291" s="26"/>
      <c r="V291" s="26"/>
      <c r="W291" s="26"/>
      <c r="X291" s="26"/>
      <c r="Y291" s="26"/>
      <c r="Z291" s="26"/>
      <c r="AA291" s="26"/>
      <c r="AB291" s="26">
        <v>147000</v>
      </c>
      <c r="AC291" s="27"/>
    </row>
    <row r="292" spans="1:29" ht="101.25" hidden="1" x14ac:dyDescent="0.25">
      <c r="A292" s="24" t="s">
        <v>2648</v>
      </c>
      <c r="B292" s="24" t="s">
        <v>2649</v>
      </c>
      <c r="C292" s="25">
        <v>44351</v>
      </c>
      <c r="D292" s="25">
        <v>44351</v>
      </c>
      <c r="E292" s="25">
        <v>45080</v>
      </c>
      <c r="F292" s="24">
        <v>24</v>
      </c>
      <c r="G292" s="24" t="s">
        <v>1893</v>
      </c>
      <c r="H292" s="24" t="s">
        <v>460</v>
      </c>
      <c r="I292" s="24" t="s">
        <v>2650</v>
      </c>
      <c r="J292" s="22">
        <v>153600</v>
      </c>
      <c r="K292" s="22">
        <v>0</v>
      </c>
      <c r="L292" s="26">
        <v>76800</v>
      </c>
      <c r="M292" s="26"/>
      <c r="N292" s="26"/>
      <c r="O292" s="26"/>
      <c r="P292" s="26"/>
      <c r="Q292" s="26"/>
      <c r="R292" s="26"/>
      <c r="S292" s="26"/>
      <c r="T292" s="26"/>
      <c r="U292" s="26"/>
      <c r="V292" s="26"/>
      <c r="W292" s="26"/>
      <c r="X292" s="26"/>
      <c r="Y292" s="26"/>
      <c r="Z292" s="26"/>
      <c r="AA292" s="26"/>
      <c r="AB292" s="26">
        <v>76800</v>
      </c>
      <c r="AC292" s="27"/>
    </row>
    <row r="293" spans="1:29" ht="78.75" hidden="1" x14ac:dyDescent="0.25">
      <c r="A293" s="24" t="s">
        <v>3240</v>
      </c>
      <c r="B293" s="24" t="s">
        <v>3241</v>
      </c>
      <c r="C293" s="25">
        <v>44543</v>
      </c>
      <c r="D293" s="25">
        <v>44543</v>
      </c>
      <c r="E293" s="25">
        <v>45272</v>
      </c>
      <c r="F293" s="24">
        <v>24</v>
      </c>
      <c r="G293" s="24" t="s">
        <v>1893</v>
      </c>
      <c r="H293" s="24" t="s">
        <v>460</v>
      </c>
      <c r="I293" s="24" t="s">
        <v>3242</v>
      </c>
      <c r="J293" s="22">
        <v>133800</v>
      </c>
      <c r="K293" s="22">
        <v>0</v>
      </c>
      <c r="L293" s="26">
        <v>66900</v>
      </c>
      <c r="M293" s="26"/>
      <c r="N293" s="26"/>
      <c r="O293" s="26"/>
      <c r="P293" s="26"/>
      <c r="Q293" s="26"/>
      <c r="R293" s="26"/>
      <c r="S293" s="26"/>
      <c r="T293" s="26"/>
      <c r="U293" s="26"/>
      <c r="V293" s="26"/>
      <c r="W293" s="26"/>
      <c r="X293" s="26"/>
      <c r="Y293" s="26"/>
      <c r="Z293" s="26"/>
      <c r="AA293" s="26"/>
      <c r="AB293" s="26">
        <v>66900</v>
      </c>
      <c r="AC293" s="27"/>
    </row>
    <row r="294" spans="1:29" ht="146.25" hidden="1" x14ac:dyDescent="0.25">
      <c r="A294" s="24" t="s">
        <v>3243</v>
      </c>
      <c r="B294" s="24" t="s">
        <v>3244</v>
      </c>
      <c r="C294" s="25">
        <v>44566</v>
      </c>
      <c r="D294" s="25">
        <v>44566</v>
      </c>
      <c r="E294" s="25">
        <v>45291</v>
      </c>
      <c r="F294" s="24">
        <v>24</v>
      </c>
      <c r="G294" s="24" t="s">
        <v>1893</v>
      </c>
      <c r="H294" s="24" t="s">
        <v>460</v>
      </c>
      <c r="I294" s="24" t="s">
        <v>3245</v>
      </c>
      <c r="J294" s="22">
        <v>96250</v>
      </c>
      <c r="K294" s="22">
        <v>0</v>
      </c>
      <c r="L294" s="26">
        <v>48125</v>
      </c>
      <c r="M294" s="26"/>
      <c r="N294" s="26"/>
      <c r="O294" s="26"/>
      <c r="P294" s="26"/>
      <c r="Q294" s="26"/>
      <c r="R294" s="26"/>
      <c r="S294" s="26"/>
      <c r="T294" s="26"/>
      <c r="U294" s="26"/>
      <c r="V294" s="26"/>
      <c r="W294" s="26"/>
      <c r="X294" s="26"/>
      <c r="Y294" s="26"/>
      <c r="Z294" s="26"/>
      <c r="AA294" s="26"/>
      <c r="AB294" s="26">
        <v>48125</v>
      </c>
      <c r="AC294" s="27"/>
    </row>
    <row r="295" spans="1:29" ht="67.5" hidden="1" x14ac:dyDescent="0.25">
      <c r="A295" s="24" t="s">
        <v>3246</v>
      </c>
      <c r="B295" s="24" t="s">
        <v>3247</v>
      </c>
      <c r="C295" s="25">
        <v>44543</v>
      </c>
      <c r="D295" s="25">
        <v>44543</v>
      </c>
      <c r="E295" s="25">
        <v>45272</v>
      </c>
      <c r="F295" s="24">
        <v>24</v>
      </c>
      <c r="G295" s="24" t="s">
        <v>1893</v>
      </c>
      <c r="H295" s="24" t="s">
        <v>460</v>
      </c>
      <c r="I295" s="24" t="s">
        <v>3248</v>
      </c>
      <c r="J295" s="22">
        <v>164500</v>
      </c>
      <c r="K295" s="22">
        <v>0</v>
      </c>
      <c r="L295" s="26">
        <v>82250</v>
      </c>
      <c r="M295" s="26"/>
      <c r="N295" s="26"/>
      <c r="O295" s="26"/>
      <c r="P295" s="26"/>
      <c r="Q295" s="26"/>
      <c r="R295" s="26"/>
      <c r="S295" s="26"/>
      <c r="T295" s="26"/>
      <c r="U295" s="26"/>
      <c r="V295" s="26"/>
      <c r="W295" s="26"/>
      <c r="X295" s="26"/>
      <c r="Y295" s="26"/>
      <c r="Z295" s="26"/>
      <c r="AA295" s="26"/>
      <c r="AB295" s="26">
        <v>82250</v>
      </c>
      <c r="AC295" s="27"/>
    </row>
    <row r="296" spans="1:29" ht="67.5" hidden="1" x14ac:dyDescent="0.25">
      <c r="A296" s="24" t="s">
        <v>3249</v>
      </c>
      <c r="B296" s="24" t="s">
        <v>3250</v>
      </c>
      <c r="C296" s="25">
        <v>44552</v>
      </c>
      <c r="D296" s="25">
        <v>44552</v>
      </c>
      <c r="E296" s="25">
        <v>45281</v>
      </c>
      <c r="F296" s="24">
        <v>24</v>
      </c>
      <c r="G296" s="24" t="s">
        <v>1893</v>
      </c>
      <c r="H296" s="24" t="s">
        <v>460</v>
      </c>
      <c r="I296" s="24" t="s">
        <v>2250</v>
      </c>
      <c r="J296" s="22">
        <v>175000</v>
      </c>
      <c r="K296" s="22">
        <v>0</v>
      </c>
      <c r="L296" s="26">
        <v>87500</v>
      </c>
      <c r="M296" s="26"/>
      <c r="N296" s="26"/>
      <c r="O296" s="26"/>
      <c r="P296" s="26"/>
      <c r="Q296" s="26"/>
      <c r="R296" s="26"/>
      <c r="S296" s="26"/>
      <c r="T296" s="26"/>
      <c r="U296" s="26"/>
      <c r="V296" s="26"/>
      <c r="W296" s="26"/>
      <c r="X296" s="26"/>
      <c r="Y296" s="26"/>
      <c r="Z296" s="26"/>
      <c r="AA296" s="26"/>
      <c r="AB296" s="26">
        <v>87500</v>
      </c>
      <c r="AC296" s="27"/>
    </row>
    <row r="297" spans="1:29" ht="90" hidden="1" x14ac:dyDescent="0.25">
      <c r="A297" s="24" t="s">
        <v>461</v>
      </c>
      <c r="B297" s="24" t="s">
        <v>462</v>
      </c>
      <c r="C297" s="25">
        <v>42735</v>
      </c>
      <c r="D297" s="25">
        <v>42735</v>
      </c>
      <c r="E297" s="25">
        <v>44620</v>
      </c>
      <c r="F297" s="24">
        <v>62</v>
      </c>
      <c r="G297" s="24" t="s">
        <v>1966</v>
      </c>
      <c r="H297" s="24" t="s">
        <v>460</v>
      </c>
      <c r="I297" s="24" t="s">
        <v>1705</v>
      </c>
      <c r="J297" s="22">
        <v>1294654.6000000001</v>
      </c>
      <c r="K297" s="22">
        <v>962435.52</v>
      </c>
      <c r="L297" s="26">
        <v>582594.56999999995</v>
      </c>
      <c r="M297" s="26">
        <v>433096.01</v>
      </c>
      <c r="N297" s="26"/>
      <c r="O297" s="26"/>
      <c r="P297" s="26"/>
      <c r="Q297" s="26"/>
      <c r="R297" s="26"/>
      <c r="S297" s="26"/>
      <c r="T297" s="26"/>
      <c r="U297" s="26"/>
      <c r="V297" s="26"/>
      <c r="W297" s="26"/>
      <c r="X297" s="26"/>
      <c r="Y297" s="26"/>
      <c r="Z297" s="26"/>
      <c r="AA297" s="26"/>
      <c r="AB297" s="26">
        <v>712060.03</v>
      </c>
      <c r="AC297" s="27">
        <v>529339.51</v>
      </c>
    </row>
    <row r="298" spans="1:29" ht="78.75" hidden="1" x14ac:dyDescent="0.25">
      <c r="A298" s="24" t="s">
        <v>463</v>
      </c>
      <c r="B298" s="24" t="s">
        <v>464</v>
      </c>
      <c r="C298" s="25">
        <v>42719</v>
      </c>
      <c r="D298" s="25">
        <v>42719</v>
      </c>
      <c r="E298" s="25">
        <v>44926</v>
      </c>
      <c r="F298" s="24">
        <v>73</v>
      </c>
      <c r="G298" s="24" t="s">
        <v>1965</v>
      </c>
      <c r="H298" s="24" t="s">
        <v>460</v>
      </c>
      <c r="I298" s="24" t="s">
        <v>1704</v>
      </c>
      <c r="J298" s="22">
        <v>4123816.15</v>
      </c>
      <c r="K298" s="22">
        <v>1443335.65</v>
      </c>
      <c r="L298" s="26">
        <v>1165802.83</v>
      </c>
      <c r="M298" s="26">
        <v>408030.99</v>
      </c>
      <c r="N298" s="26"/>
      <c r="O298" s="26"/>
      <c r="P298" s="26"/>
      <c r="Q298" s="26"/>
      <c r="R298" s="26"/>
      <c r="S298" s="26"/>
      <c r="T298" s="26"/>
      <c r="U298" s="26"/>
      <c r="V298" s="26"/>
      <c r="W298" s="26"/>
      <c r="X298" s="26"/>
      <c r="Y298" s="26"/>
      <c r="Z298" s="26"/>
      <c r="AA298" s="26"/>
      <c r="AB298" s="26">
        <v>2958013.32</v>
      </c>
      <c r="AC298" s="27">
        <v>1035304.66</v>
      </c>
    </row>
    <row r="299" spans="1:29" ht="56.25" hidden="1" x14ac:dyDescent="0.25">
      <c r="A299" s="24" t="s">
        <v>465</v>
      </c>
      <c r="B299" s="24" t="s">
        <v>466</v>
      </c>
      <c r="C299" s="25">
        <v>42762</v>
      </c>
      <c r="D299" s="25">
        <v>42762</v>
      </c>
      <c r="E299" s="25">
        <v>44372</v>
      </c>
      <c r="F299" s="24">
        <v>53</v>
      </c>
      <c r="G299" s="24" t="s">
        <v>1967</v>
      </c>
      <c r="H299" s="24" t="s">
        <v>460</v>
      </c>
      <c r="I299" s="24" t="s">
        <v>1704</v>
      </c>
      <c r="J299" s="22">
        <v>3332624.87</v>
      </c>
      <c r="K299" s="22">
        <v>1166418.52</v>
      </c>
      <c r="L299" s="26">
        <v>1165752.18</v>
      </c>
      <c r="M299" s="26">
        <v>408013.2</v>
      </c>
      <c r="N299" s="26"/>
      <c r="O299" s="26"/>
      <c r="P299" s="26"/>
      <c r="Q299" s="26"/>
      <c r="R299" s="26"/>
      <c r="S299" s="26"/>
      <c r="T299" s="26"/>
      <c r="U299" s="26"/>
      <c r="V299" s="26"/>
      <c r="W299" s="26"/>
      <c r="X299" s="26"/>
      <c r="Y299" s="26"/>
      <c r="Z299" s="26"/>
      <c r="AA299" s="26"/>
      <c r="AB299" s="26">
        <v>2166872.69</v>
      </c>
      <c r="AC299" s="27">
        <v>758405.32</v>
      </c>
    </row>
    <row r="300" spans="1:29" ht="45" hidden="1" x14ac:dyDescent="0.25">
      <c r="A300" s="24" t="s">
        <v>467</v>
      </c>
      <c r="B300" s="24" t="s">
        <v>468</v>
      </c>
      <c r="C300" s="25">
        <v>42723</v>
      </c>
      <c r="D300" s="25">
        <v>42723</v>
      </c>
      <c r="E300" s="25">
        <v>44913</v>
      </c>
      <c r="F300" s="24">
        <v>72</v>
      </c>
      <c r="G300" s="24" t="s">
        <v>2651</v>
      </c>
      <c r="H300" s="24" t="s">
        <v>460</v>
      </c>
      <c r="I300" s="24" t="s">
        <v>1706</v>
      </c>
      <c r="J300" s="22">
        <v>2859103.75</v>
      </c>
      <c r="K300" s="22">
        <v>1411026.57</v>
      </c>
      <c r="L300" s="26">
        <v>1166000</v>
      </c>
      <c r="M300" s="26">
        <v>753076.64</v>
      </c>
      <c r="N300" s="26"/>
      <c r="O300" s="26"/>
      <c r="P300" s="26"/>
      <c r="Q300" s="26"/>
      <c r="R300" s="26"/>
      <c r="S300" s="26"/>
      <c r="T300" s="26"/>
      <c r="U300" s="26"/>
      <c r="V300" s="26"/>
      <c r="W300" s="26"/>
      <c r="X300" s="26"/>
      <c r="Y300" s="26"/>
      <c r="Z300" s="26"/>
      <c r="AA300" s="26"/>
      <c r="AB300" s="26">
        <v>1693103.75</v>
      </c>
      <c r="AC300" s="27">
        <v>657949.93000000005</v>
      </c>
    </row>
    <row r="301" spans="1:29" ht="101.25" hidden="1" x14ac:dyDescent="0.25">
      <c r="A301" s="24" t="s">
        <v>29</v>
      </c>
      <c r="B301" s="24" t="s">
        <v>469</v>
      </c>
      <c r="C301" s="25">
        <v>42790</v>
      </c>
      <c r="D301" s="25">
        <v>42790</v>
      </c>
      <c r="E301" s="25">
        <v>44250</v>
      </c>
      <c r="F301" s="24">
        <v>48</v>
      </c>
      <c r="G301" s="24" t="s">
        <v>2652</v>
      </c>
      <c r="H301" s="24" t="s">
        <v>460</v>
      </c>
      <c r="I301" s="24" t="s">
        <v>2276</v>
      </c>
      <c r="J301" s="22">
        <v>1075000</v>
      </c>
      <c r="K301" s="22">
        <v>33425</v>
      </c>
      <c r="L301" s="26">
        <v>483750</v>
      </c>
      <c r="M301" s="26">
        <v>21600</v>
      </c>
      <c r="N301" s="26"/>
      <c r="O301" s="26"/>
      <c r="P301" s="26"/>
      <c r="Q301" s="26"/>
      <c r="R301" s="26"/>
      <c r="S301" s="26"/>
      <c r="T301" s="26"/>
      <c r="U301" s="26"/>
      <c r="V301" s="26"/>
      <c r="W301" s="26"/>
      <c r="X301" s="26"/>
      <c r="Y301" s="26"/>
      <c r="Z301" s="26"/>
      <c r="AA301" s="26"/>
      <c r="AB301" s="26">
        <v>591250</v>
      </c>
      <c r="AC301" s="27">
        <v>11825</v>
      </c>
    </row>
    <row r="302" spans="1:29" ht="281.25" hidden="1" x14ac:dyDescent="0.25">
      <c r="A302" s="24" t="s">
        <v>470</v>
      </c>
      <c r="B302" s="24" t="s">
        <v>471</v>
      </c>
      <c r="C302" s="25">
        <v>42753</v>
      </c>
      <c r="D302" s="25">
        <v>42753</v>
      </c>
      <c r="E302" s="25">
        <v>43968</v>
      </c>
      <c r="F302" s="24">
        <v>40</v>
      </c>
      <c r="G302" s="24" t="s">
        <v>1968</v>
      </c>
      <c r="H302" s="24" t="s">
        <v>460</v>
      </c>
      <c r="I302" s="24" t="s">
        <v>1707</v>
      </c>
      <c r="J302" s="22">
        <v>1513355.62</v>
      </c>
      <c r="K302" s="22">
        <v>238353.51</v>
      </c>
      <c r="L302" s="26">
        <v>681010.03</v>
      </c>
      <c r="M302" s="26">
        <v>238353.51</v>
      </c>
      <c r="N302" s="26"/>
      <c r="O302" s="26"/>
      <c r="P302" s="26"/>
      <c r="Q302" s="26"/>
      <c r="R302" s="26"/>
      <c r="S302" s="26"/>
      <c r="T302" s="26"/>
      <c r="U302" s="26"/>
      <c r="V302" s="26"/>
      <c r="W302" s="26"/>
      <c r="X302" s="26"/>
      <c r="Y302" s="26"/>
      <c r="Z302" s="26"/>
      <c r="AA302" s="26"/>
      <c r="AB302" s="26">
        <v>832345.59</v>
      </c>
      <c r="AC302" s="27">
        <v>0</v>
      </c>
    </row>
    <row r="303" spans="1:29" ht="78.75" hidden="1" x14ac:dyDescent="0.25">
      <c r="A303" s="24" t="s">
        <v>28</v>
      </c>
      <c r="B303" s="24" t="s">
        <v>472</v>
      </c>
      <c r="C303" s="25">
        <v>42755</v>
      </c>
      <c r="D303" s="25">
        <v>42755</v>
      </c>
      <c r="E303" s="25">
        <v>44925</v>
      </c>
      <c r="F303" s="24">
        <v>72</v>
      </c>
      <c r="G303" s="24" t="s">
        <v>1951</v>
      </c>
      <c r="H303" s="24" t="s">
        <v>460</v>
      </c>
      <c r="I303" s="24" t="s">
        <v>1708</v>
      </c>
      <c r="J303" s="22">
        <v>3042003.66</v>
      </c>
      <c r="K303" s="22">
        <v>126954.53</v>
      </c>
      <c r="L303" s="26">
        <v>1166000</v>
      </c>
      <c r="M303" s="26">
        <v>48661.66</v>
      </c>
      <c r="N303" s="26"/>
      <c r="O303" s="26"/>
      <c r="P303" s="26"/>
      <c r="Q303" s="26"/>
      <c r="R303" s="26"/>
      <c r="S303" s="26"/>
      <c r="T303" s="26"/>
      <c r="U303" s="26"/>
      <c r="V303" s="26"/>
      <c r="W303" s="26"/>
      <c r="X303" s="26"/>
      <c r="Y303" s="26"/>
      <c r="Z303" s="26"/>
      <c r="AA303" s="26"/>
      <c r="AB303" s="26">
        <v>1876003.66</v>
      </c>
      <c r="AC303" s="27">
        <v>78292.87</v>
      </c>
    </row>
    <row r="304" spans="1:29" ht="45" hidden="1" x14ac:dyDescent="0.25">
      <c r="A304" s="24" t="s">
        <v>473</v>
      </c>
      <c r="B304" s="24" t="s">
        <v>474</v>
      </c>
      <c r="C304" s="25">
        <v>42755</v>
      </c>
      <c r="D304" s="25">
        <v>42755</v>
      </c>
      <c r="E304" s="25">
        <v>44926</v>
      </c>
      <c r="F304" s="24">
        <v>72</v>
      </c>
      <c r="G304" s="24" t="s">
        <v>1969</v>
      </c>
      <c r="H304" s="24" t="s">
        <v>460</v>
      </c>
      <c r="I304" s="24" t="s">
        <v>1709</v>
      </c>
      <c r="J304" s="22">
        <v>2772000</v>
      </c>
      <c r="K304" s="22">
        <v>13800</v>
      </c>
      <c r="L304" s="26">
        <v>1165903.2</v>
      </c>
      <c r="M304" s="26">
        <v>5804.28</v>
      </c>
      <c r="N304" s="26"/>
      <c r="O304" s="26"/>
      <c r="P304" s="26"/>
      <c r="Q304" s="26"/>
      <c r="R304" s="26"/>
      <c r="S304" s="26"/>
      <c r="T304" s="26"/>
      <c r="U304" s="26"/>
      <c r="V304" s="26"/>
      <c r="W304" s="26"/>
      <c r="X304" s="26"/>
      <c r="Y304" s="26"/>
      <c r="Z304" s="26"/>
      <c r="AA304" s="26"/>
      <c r="AB304" s="26">
        <v>1606096.8</v>
      </c>
      <c r="AC304" s="27">
        <v>7995.72</v>
      </c>
    </row>
    <row r="305" spans="1:29" ht="56.25" hidden="1" x14ac:dyDescent="0.25">
      <c r="A305" s="24" t="s">
        <v>475</v>
      </c>
      <c r="B305" s="24" t="s">
        <v>476</v>
      </c>
      <c r="C305" s="25">
        <v>42797</v>
      </c>
      <c r="D305" s="25">
        <v>42797</v>
      </c>
      <c r="E305" s="25">
        <v>44316</v>
      </c>
      <c r="F305" s="24">
        <v>50</v>
      </c>
      <c r="G305" s="24" t="s">
        <v>1950</v>
      </c>
      <c r="H305" s="24" t="s">
        <v>460</v>
      </c>
      <c r="I305" s="24" t="s">
        <v>1652</v>
      </c>
      <c r="J305" s="22">
        <v>2539184.46</v>
      </c>
      <c r="K305" s="22">
        <v>399000</v>
      </c>
      <c r="L305" s="26">
        <v>1142633.01</v>
      </c>
      <c r="M305" s="26">
        <v>399000</v>
      </c>
      <c r="N305" s="26"/>
      <c r="O305" s="26"/>
      <c r="P305" s="26"/>
      <c r="Q305" s="26"/>
      <c r="R305" s="26"/>
      <c r="S305" s="26"/>
      <c r="T305" s="26"/>
      <c r="U305" s="26"/>
      <c r="V305" s="26"/>
      <c r="W305" s="26"/>
      <c r="X305" s="26"/>
      <c r="Y305" s="26"/>
      <c r="Z305" s="26"/>
      <c r="AA305" s="26"/>
      <c r="AB305" s="26">
        <v>1396551.45</v>
      </c>
      <c r="AC305" s="27"/>
    </row>
    <row r="306" spans="1:29" ht="213.75" hidden="1" x14ac:dyDescent="0.25">
      <c r="A306" s="24" t="s">
        <v>477</v>
      </c>
      <c r="B306" s="24" t="s">
        <v>478</v>
      </c>
      <c r="C306" s="25">
        <v>42804</v>
      </c>
      <c r="D306" s="25">
        <v>42804</v>
      </c>
      <c r="E306" s="25">
        <v>44926</v>
      </c>
      <c r="F306" s="24">
        <v>70</v>
      </c>
      <c r="G306" s="24" t="s">
        <v>1970</v>
      </c>
      <c r="H306" s="24" t="s">
        <v>460</v>
      </c>
      <c r="I306" s="24" t="s">
        <v>1710</v>
      </c>
      <c r="J306" s="22">
        <v>1246000</v>
      </c>
      <c r="K306" s="22">
        <v>832437.1</v>
      </c>
      <c r="L306" s="26">
        <v>560700</v>
      </c>
      <c r="M306" s="26">
        <v>420525</v>
      </c>
      <c r="N306" s="26"/>
      <c r="O306" s="26"/>
      <c r="P306" s="26"/>
      <c r="Q306" s="26"/>
      <c r="R306" s="26"/>
      <c r="S306" s="26"/>
      <c r="T306" s="26"/>
      <c r="U306" s="26"/>
      <c r="V306" s="26"/>
      <c r="W306" s="26"/>
      <c r="X306" s="26"/>
      <c r="Y306" s="26"/>
      <c r="Z306" s="26"/>
      <c r="AA306" s="26"/>
      <c r="AB306" s="26">
        <v>685300</v>
      </c>
      <c r="AC306" s="27">
        <v>411912.1</v>
      </c>
    </row>
    <row r="307" spans="1:29" ht="56.25" hidden="1" x14ac:dyDescent="0.25">
      <c r="A307" s="24" t="s">
        <v>479</v>
      </c>
      <c r="B307" s="24" t="s">
        <v>480</v>
      </c>
      <c r="C307" s="25">
        <v>43994</v>
      </c>
      <c r="D307" s="25">
        <v>43994</v>
      </c>
      <c r="E307" s="25">
        <v>44906</v>
      </c>
      <c r="F307" s="24">
        <v>30</v>
      </c>
      <c r="G307" s="24" t="s">
        <v>3251</v>
      </c>
      <c r="H307" s="24" t="s">
        <v>460</v>
      </c>
      <c r="I307" s="24" t="s">
        <v>1711</v>
      </c>
      <c r="J307" s="22">
        <v>1087982.04</v>
      </c>
      <c r="K307" s="22">
        <v>444342.66</v>
      </c>
      <c r="L307" s="26">
        <v>489591.91</v>
      </c>
      <c r="M307" s="26">
        <v>220316.35</v>
      </c>
      <c r="N307" s="26"/>
      <c r="O307" s="26"/>
      <c r="P307" s="26"/>
      <c r="Q307" s="26"/>
      <c r="R307" s="26"/>
      <c r="S307" s="26"/>
      <c r="T307" s="26"/>
      <c r="U307" s="26"/>
      <c r="V307" s="26"/>
      <c r="W307" s="26"/>
      <c r="X307" s="26"/>
      <c r="Y307" s="26"/>
      <c r="Z307" s="26"/>
      <c r="AA307" s="26"/>
      <c r="AB307" s="26">
        <v>598390.13</v>
      </c>
      <c r="AC307" s="27">
        <v>224026.31</v>
      </c>
    </row>
    <row r="308" spans="1:29" ht="78.75" hidden="1" x14ac:dyDescent="0.25">
      <c r="A308" s="24" t="s">
        <v>2277</v>
      </c>
      <c r="B308" s="24" t="s">
        <v>2278</v>
      </c>
      <c r="C308" s="25">
        <v>44140</v>
      </c>
      <c r="D308" s="25">
        <v>44140</v>
      </c>
      <c r="E308" s="25">
        <v>44624</v>
      </c>
      <c r="F308" s="24">
        <v>16</v>
      </c>
      <c r="G308" s="24" t="s">
        <v>2279</v>
      </c>
      <c r="H308" s="24" t="s">
        <v>460</v>
      </c>
      <c r="I308" s="24" t="s">
        <v>2280</v>
      </c>
      <c r="J308" s="22">
        <v>570331.94999999995</v>
      </c>
      <c r="K308" s="22">
        <v>380041.22</v>
      </c>
      <c r="L308" s="26">
        <v>256649.38</v>
      </c>
      <c r="M308" s="26">
        <v>171018.55</v>
      </c>
      <c r="N308" s="26"/>
      <c r="O308" s="26"/>
      <c r="P308" s="26"/>
      <c r="Q308" s="26"/>
      <c r="R308" s="26"/>
      <c r="S308" s="26"/>
      <c r="T308" s="26"/>
      <c r="U308" s="26"/>
      <c r="V308" s="26"/>
      <c r="W308" s="26"/>
      <c r="X308" s="26"/>
      <c r="Y308" s="26"/>
      <c r="Z308" s="26"/>
      <c r="AA308" s="26"/>
      <c r="AB308" s="26">
        <v>313682.57</v>
      </c>
      <c r="AC308" s="27">
        <v>209022.67</v>
      </c>
    </row>
    <row r="309" spans="1:29" ht="78.75" hidden="1" x14ac:dyDescent="0.25">
      <c r="A309" s="24" t="s">
        <v>481</v>
      </c>
      <c r="B309" s="24" t="s">
        <v>482</v>
      </c>
      <c r="C309" s="25">
        <v>44013</v>
      </c>
      <c r="D309" s="25">
        <v>44013</v>
      </c>
      <c r="E309" s="25">
        <v>44742</v>
      </c>
      <c r="F309" s="24">
        <v>24</v>
      </c>
      <c r="G309" s="24" t="s">
        <v>1971</v>
      </c>
      <c r="H309" s="24" t="s">
        <v>460</v>
      </c>
      <c r="I309" s="24" t="s">
        <v>1712</v>
      </c>
      <c r="J309" s="22">
        <v>823003.72</v>
      </c>
      <c r="K309" s="22">
        <v>642191.18999999994</v>
      </c>
      <c r="L309" s="26">
        <v>370351.67</v>
      </c>
      <c r="M309" s="26">
        <v>380648.07</v>
      </c>
      <c r="N309" s="26"/>
      <c r="O309" s="26"/>
      <c r="P309" s="26"/>
      <c r="Q309" s="26"/>
      <c r="R309" s="26"/>
      <c r="S309" s="26"/>
      <c r="T309" s="26"/>
      <c r="U309" s="26"/>
      <c r="V309" s="26"/>
      <c r="W309" s="26"/>
      <c r="X309" s="26"/>
      <c r="Y309" s="26"/>
      <c r="Z309" s="26"/>
      <c r="AA309" s="26"/>
      <c r="AB309" s="26">
        <v>452652.05</v>
      </c>
      <c r="AC309" s="27">
        <v>261543.12</v>
      </c>
    </row>
    <row r="310" spans="1:29" ht="56.25" hidden="1" x14ac:dyDescent="0.25">
      <c r="A310" s="24" t="s">
        <v>483</v>
      </c>
      <c r="B310" s="24" t="s">
        <v>484</v>
      </c>
      <c r="C310" s="25">
        <v>43845</v>
      </c>
      <c r="D310" s="25">
        <v>43845</v>
      </c>
      <c r="E310" s="25">
        <v>44909</v>
      </c>
      <c r="F310" s="24">
        <v>35</v>
      </c>
      <c r="G310" s="24" t="s">
        <v>1972</v>
      </c>
      <c r="H310" s="24" t="s">
        <v>460</v>
      </c>
      <c r="I310" s="24" t="s">
        <v>1713</v>
      </c>
      <c r="J310" s="22">
        <v>3333333.34</v>
      </c>
      <c r="K310" s="22">
        <v>845746.27</v>
      </c>
      <c r="L310" s="26">
        <v>1500000</v>
      </c>
      <c r="M310" s="26">
        <v>778680</v>
      </c>
      <c r="N310" s="26"/>
      <c r="O310" s="26"/>
      <c r="P310" s="26"/>
      <c r="Q310" s="26"/>
      <c r="R310" s="26"/>
      <c r="S310" s="26"/>
      <c r="T310" s="26"/>
      <c r="U310" s="26"/>
      <c r="V310" s="26"/>
      <c r="W310" s="26"/>
      <c r="X310" s="26"/>
      <c r="Y310" s="26"/>
      <c r="Z310" s="26"/>
      <c r="AA310" s="26"/>
      <c r="AB310" s="26">
        <v>1833333.34</v>
      </c>
      <c r="AC310" s="27">
        <v>67066.27</v>
      </c>
    </row>
    <row r="311" spans="1:29" ht="90" hidden="1" x14ac:dyDescent="0.25">
      <c r="A311" s="24" t="s">
        <v>485</v>
      </c>
      <c r="B311" s="24" t="s">
        <v>486</v>
      </c>
      <c r="C311" s="25">
        <v>43745</v>
      </c>
      <c r="D311" s="25">
        <v>43745</v>
      </c>
      <c r="E311" s="25">
        <v>44196</v>
      </c>
      <c r="F311" s="24">
        <v>15</v>
      </c>
      <c r="G311" s="24" t="s">
        <v>1973</v>
      </c>
      <c r="H311" s="24" t="s">
        <v>460</v>
      </c>
      <c r="I311" s="24" t="s">
        <v>1714</v>
      </c>
      <c r="J311" s="22">
        <v>716051.97</v>
      </c>
      <c r="K311" s="22">
        <v>427020.14</v>
      </c>
      <c r="L311" s="26">
        <v>322223.39</v>
      </c>
      <c r="M311" s="26">
        <v>225874.06</v>
      </c>
      <c r="N311" s="26"/>
      <c r="O311" s="26"/>
      <c r="P311" s="26"/>
      <c r="Q311" s="26"/>
      <c r="R311" s="26"/>
      <c r="S311" s="26"/>
      <c r="T311" s="26"/>
      <c r="U311" s="26"/>
      <c r="V311" s="26"/>
      <c r="W311" s="26"/>
      <c r="X311" s="26"/>
      <c r="Y311" s="26"/>
      <c r="Z311" s="26"/>
      <c r="AA311" s="26"/>
      <c r="AB311" s="26">
        <v>393828.58</v>
      </c>
      <c r="AC311" s="27">
        <v>201146.08</v>
      </c>
    </row>
    <row r="312" spans="1:29" ht="90" hidden="1" x14ac:dyDescent="0.25">
      <c r="A312" s="24" t="s">
        <v>487</v>
      </c>
      <c r="B312" s="24" t="s">
        <v>488</v>
      </c>
      <c r="C312" s="25">
        <v>43958</v>
      </c>
      <c r="D312" s="25">
        <v>43958</v>
      </c>
      <c r="E312" s="25">
        <v>44932</v>
      </c>
      <c r="F312" s="24">
        <v>32</v>
      </c>
      <c r="G312" s="24" t="s">
        <v>1974</v>
      </c>
      <c r="H312" s="24" t="s">
        <v>460</v>
      </c>
      <c r="I312" s="24" t="s">
        <v>1715</v>
      </c>
      <c r="J312" s="22">
        <v>3332650.3</v>
      </c>
      <c r="K312" s="22">
        <v>0</v>
      </c>
      <c r="L312" s="26">
        <v>1499692.63</v>
      </c>
      <c r="M312" s="26"/>
      <c r="N312" s="26"/>
      <c r="O312" s="26"/>
      <c r="P312" s="26"/>
      <c r="Q312" s="26"/>
      <c r="R312" s="26"/>
      <c r="S312" s="26"/>
      <c r="T312" s="26"/>
      <c r="U312" s="26"/>
      <c r="V312" s="26"/>
      <c r="W312" s="26"/>
      <c r="X312" s="26"/>
      <c r="Y312" s="26"/>
      <c r="Z312" s="26"/>
      <c r="AA312" s="26"/>
      <c r="AB312" s="26">
        <v>1832957.67</v>
      </c>
      <c r="AC312" s="27"/>
    </row>
    <row r="313" spans="1:29" ht="67.5" hidden="1" x14ac:dyDescent="0.25">
      <c r="A313" s="24" t="s">
        <v>489</v>
      </c>
      <c r="B313" s="24" t="s">
        <v>490</v>
      </c>
      <c r="C313" s="25">
        <v>43810</v>
      </c>
      <c r="D313" s="25">
        <v>43810</v>
      </c>
      <c r="E313" s="25">
        <v>44540</v>
      </c>
      <c r="F313" s="24">
        <v>24</v>
      </c>
      <c r="G313" s="24" t="s">
        <v>2653</v>
      </c>
      <c r="H313" s="24" t="s">
        <v>460</v>
      </c>
      <c r="I313" s="24" t="s">
        <v>1716</v>
      </c>
      <c r="J313" s="22">
        <v>803415.53</v>
      </c>
      <c r="K313" s="22">
        <v>375167.32</v>
      </c>
      <c r="L313" s="26">
        <v>361536.99</v>
      </c>
      <c r="M313" s="26">
        <v>168825.29</v>
      </c>
      <c r="N313" s="26"/>
      <c r="O313" s="26"/>
      <c r="P313" s="26"/>
      <c r="Q313" s="26"/>
      <c r="R313" s="26"/>
      <c r="S313" s="26"/>
      <c r="T313" s="26"/>
      <c r="U313" s="26"/>
      <c r="V313" s="26"/>
      <c r="W313" s="26"/>
      <c r="X313" s="26"/>
      <c r="Y313" s="26"/>
      <c r="Z313" s="26"/>
      <c r="AA313" s="26"/>
      <c r="AB313" s="26">
        <v>441878.54</v>
      </c>
      <c r="AC313" s="27">
        <v>206342.03</v>
      </c>
    </row>
    <row r="314" spans="1:29" ht="67.5" hidden="1" x14ac:dyDescent="0.25">
      <c r="A314" s="24" t="s">
        <v>2654</v>
      </c>
      <c r="B314" s="24" t="s">
        <v>2655</v>
      </c>
      <c r="C314" s="25">
        <v>44261</v>
      </c>
      <c r="D314" s="25">
        <v>44261</v>
      </c>
      <c r="E314" s="25">
        <v>44900</v>
      </c>
      <c r="F314" s="24">
        <v>21</v>
      </c>
      <c r="G314" s="24" t="s">
        <v>2656</v>
      </c>
      <c r="H314" s="24" t="s">
        <v>460</v>
      </c>
      <c r="I314" s="24" t="s">
        <v>2657</v>
      </c>
      <c r="J314" s="22">
        <v>381770.38</v>
      </c>
      <c r="K314" s="22">
        <v>123667.05</v>
      </c>
      <c r="L314" s="26">
        <v>171796.67</v>
      </c>
      <c r="M314" s="26">
        <v>55650.17</v>
      </c>
      <c r="N314" s="26"/>
      <c r="O314" s="26"/>
      <c r="P314" s="26"/>
      <c r="Q314" s="26"/>
      <c r="R314" s="26"/>
      <c r="S314" s="26"/>
      <c r="T314" s="26"/>
      <c r="U314" s="26"/>
      <c r="V314" s="26"/>
      <c r="W314" s="26"/>
      <c r="X314" s="26"/>
      <c r="Y314" s="26"/>
      <c r="Z314" s="26"/>
      <c r="AA314" s="26"/>
      <c r="AB314" s="26">
        <v>209973.71</v>
      </c>
      <c r="AC314" s="27">
        <v>68016.88</v>
      </c>
    </row>
    <row r="315" spans="1:29" ht="78.75" hidden="1" x14ac:dyDescent="0.25">
      <c r="A315" s="24" t="s">
        <v>2658</v>
      </c>
      <c r="B315" s="24" t="s">
        <v>2659</v>
      </c>
      <c r="C315" s="25">
        <v>44225</v>
      </c>
      <c r="D315" s="25">
        <v>44225</v>
      </c>
      <c r="E315" s="25">
        <v>44770</v>
      </c>
      <c r="F315" s="24">
        <v>18</v>
      </c>
      <c r="G315" s="24" t="s">
        <v>2660</v>
      </c>
      <c r="H315" s="24" t="s">
        <v>460</v>
      </c>
      <c r="I315" s="24" t="s">
        <v>2661</v>
      </c>
      <c r="J315" s="22">
        <v>3333333.34</v>
      </c>
      <c r="K315" s="22">
        <v>0</v>
      </c>
      <c r="L315" s="26">
        <v>1500000</v>
      </c>
      <c r="M315" s="26"/>
      <c r="N315" s="26"/>
      <c r="O315" s="26"/>
      <c r="P315" s="26"/>
      <c r="Q315" s="26"/>
      <c r="R315" s="26"/>
      <c r="S315" s="26"/>
      <c r="T315" s="26"/>
      <c r="U315" s="26"/>
      <c r="V315" s="26"/>
      <c r="W315" s="26"/>
      <c r="X315" s="26"/>
      <c r="Y315" s="26"/>
      <c r="Z315" s="26"/>
      <c r="AA315" s="26"/>
      <c r="AB315" s="26">
        <v>1833333.34</v>
      </c>
      <c r="AC315" s="27"/>
    </row>
    <row r="316" spans="1:29" ht="90" hidden="1" x14ac:dyDescent="0.25">
      <c r="A316" s="24" t="s">
        <v>491</v>
      </c>
      <c r="B316" s="24" t="s">
        <v>492</v>
      </c>
      <c r="C316" s="25">
        <v>44053</v>
      </c>
      <c r="D316" s="25">
        <v>44053</v>
      </c>
      <c r="E316" s="25">
        <v>44570</v>
      </c>
      <c r="F316" s="24">
        <v>17</v>
      </c>
      <c r="G316" s="24" t="s">
        <v>1975</v>
      </c>
      <c r="H316" s="24" t="s">
        <v>460</v>
      </c>
      <c r="I316" s="24" t="s">
        <v>1717</v>
      </c>
      <c r="J316" s="22">
        <v>794040.95</v>
      </c>
      <c r="K316" s="22">
        <v>23550</v>
      </c>
      <c r="L316" s="26">
        <v>357318.43</v>
      </c>
      <c r="M316" s="26">
        <v>10597.5</v>
      </c>
      <c r="N316" s="26"/>
      <c r="O316" s="26"/>
      <c r="P316" s="26"/>
      <c r="Q316" s="26"/>
      <c r="R316" s="26"/>
      <c r="S316" s="26"/>
      <c r="T316" s="26"/>
      <c r="U316" s="26"/>
      <c r="V316" s="26"/>
      <c r="W316" s="26"/>
      <c r="X316" s="26"/>
      <c r="Y316" s="26"/>
      <c r="Z316" s="26"/>
      <c r="AA316" s="26"/>
      <c r="AB316" s="26">
        <v>436722.52</v>
      </c>
      <c r="AC316" s="27">
        <v>12952.5</v>
      </c>
    </row>
    <row r="317" spans="1:29" ht="78.75" hidden="1" x14ac:dyDescent="0.25">
      <c r="A317" s="24" t="s">
        <v>493</v>
      </c>
      <c r="B317" s="24" t="s">
        <v>494</v>
      </c>
      <c r="C317" s="25">
        <v>43972</v>
      </c>
      <c r="D317" s="25">
        <v>43972</v>
      </c>
      <c r="E317" s="25">
        <v>44854</v>
      </c>
      <c r="F317" s="24">
        <v>29</v>
      </c>
      <c r="G317" s="24" t="s">
        <v>3252</v>
      </c>
      <c r="H317" s="24" t="s">
        <v>460</v>
      </c>
      <c r="I317" s="24" t="s">
        <v>3253</v>
      </c>
      <c r="J317" s="22">
        <v>2496710.63</v>
      </c>
      <c r="K317" s="22">
        <v>0</v>
      </c>
      <c r="L317" s="26">
        <v>1123519.78</v>
      </c>
      <c r="M317" s="26"/>
      <c r="N317" s="26"/>
      <c r="O317" s="26"/>
      <c r="P317" s="26"/>
      <c r="Q317" s="26"/>
      <c r="R317" s="26"/>
      <c r="S317" s="26"/>
      <c r="T317" s="26"/>
      <c r="U317" s="26"/>
      <c r="V317" s="26"/>
      <c r="W317" s="26"/>
      <c r="X317" s="26"/>
      <c r="Y317" s="26"/>
      <c r="Z317" s="26"/>
      <c r="AA317" s="26"/>
      <c r="AB317" s="26">
        <v>1373190.85</v>
      </c>
      <c r="AC317" s="27"/>
    </row>
    <row r="318" spans="1:29" ht="78.75" hidden="1" x14ac:dyDescent="0.25">
      <c r="A318" s="24" t="s">
        <v>495</v>
      </c>
      <c r="B318" s="24" t="s">
        <v>496</v>
      </c>
      <c r="C318" s="25">
        <v>43822</v>
      </c>
      <c r="D318" s="25">
        <v>43822</v>
      </c>
      <c r="E318" s="25">
        <v>44742</v>
      </c>
      <c r="F318" s="24">
        <v>30</v>
      </c>
      <c r="G318" s="24" t="s">
        <v>1976</v>
      </c>
      <c r="H318" s="24" t="s">
        <v>460</v>
      </c>
      <c r="I318" s="24" t="s">
        <v>1718</v>
      </c>
      <c r="J318" s="22">
        <v>879518</v>
      </c>
      <c r="K318" s="22">
        <v>377246.65</v>
      </c>
      <c r="L318" s="26">
        <v>395783.1</v>
      </c>
      <c r="M318" s="26">
        <v>178102.39</v>
      </c>
      <c r="N318" s="26"/>
      <c r="O318" s="26"/>
      <c r="P318" s="26"/>
      <c r="Q318" s="26"/>
      <c r="R318" s="26"/>
      <c r="S318" s="26"/>
      <c r="T318" s="26"/>
      <c r="U318" s="26"/>
      <c r="V318" s="26"/>
      <c r="W318" s="26"/>
      <c r="X318" s="26"/>
      <c r="Y318" s="26"/>
      <c r="Z318" s="26"/>
      <c r="AA318" s="26"/>
      <c r="AB318" s="26">
        <v>483734.9</v>
      </c>
      <c r="AC318" s="27">
        <v>199144.26</v>
      </c>
    </row>
    <row r="319" spans="1:29" ht="78.75" hidden="1" x14ac:dyDescent="0.25">
      <c r="A319" s="24" t="s">
        <v>497</v>
      </c>
      <c r="B319" s="24" t="s">
        <v>498</v>
      </c>
      <c r="C319" s="25">
        <v>43844</v>
      </c>
      <c r="D319" s="25">
        <v>43844</v>
      </c>
      <c r="E319" s="25">
        <v>44908</v>
      </c>
      <c r="F319" s="24">
        <v>35</v>
      </c>
      <c r="G319" s="24" t="s">
        <v>2662</v>
      </c>
      <c r="H319" s="24" t="s">
        <v>460</v>
      </c>
      <c r="I319" s="24" t="s">
        <v>1719</v>
      </c>
      <c r="J319" s="22">
        <v>2612568.7999999998</v>
      </c>
      <c r="K319" s="22">
        <v>553795.18000000005</v>
      </c>
      <c r="L319" s="26">
        <v>1175655.96</v>
      </c>
      <c r="M319" s="26">
        <v>540182.68000000005</v>
      </c>
      <c r="N319" s="26"/>
      <c r="O319" s="26"/>
      <c r="P319" s="26"/>
      <c r="Q319" s="26"/>
      <c r="R319" s="26"/>
      <c r="S319" s="26"/>
      <c r="T319" s="26"/>
      <c r="U319" s="26"/>
      <c r="V319" s="26"/>
      <c r="W319" s="26"/>
      <c r="X319" s="26"/>
      <c r="Y319" s="26"/>
      <c r="Z319" s="26"/>
      <c r="AA319" s="26"/>
      <c r="AB319" s="26">
        <v>1436912.84</v>
      </c>
      <c r="AC319" s="27">
        <v>13612.5</v>
      </c>
    </row>
    <row r="320" spans="1:29" ht="123.75" hidden="1" x14ac:dyDescent="0.25">
      <c r="A320" s="24" t="s">
        <v>499</v>
      </c>
      <c r="B320" s="24" t="s">
        <v>500</v>
      </c>
      <c r="C320" s="25">
        <v>43754</v>
      </c>
      <c r="D320" s="25">
        <v>43754</v>
      </c>
      <c r="E320" s="25">
        <v>44787</v>
      </c>
      <c r="F320" s="24">
        <v>34</v>
      </c>
      <c r="G320" s="24" t="s">
        <v>1977</v>
      </c>
      <c r="H320" s="24" t="s">
        <v>460</v>
      </c>
      <c r="I320" s="24" t="s">
        <v>1720</v>
      </c>
      <c r="J320" s="22">
        <v>3500009.53</v>
      </c>
      <c r="K320" s="22">
        <v>1224011.1000000001</v>
      </c>
      <c r="L320" s="26">
        <v>1500000</v>
      </c>
      <c r="M320" s="26">
        <v>524611.16</v>
      </c>
      <c r="N320" s="26"/>
      <c r="O320" s="26"/>
      <c r="P320" s="26"/>
      <c r="Q320" s="26"/>
      <c r="R320" s="26"/>
      <c r="S320" s="26"/>
      <c r="T320" s="26"/>
      <c r="U320" s="26"/>
      <c r="V320" s="26"/>
      <c r="W320" s="26"/>
      <c r="X320" s="26"/>
      <c r="Y320" s="26"/>
      <c r="Z320" s="26"/>
      <c r="AA320" s="26"/>
      <c r="AB320" s="26">
        <v>2000009.53</v>
      </c>
      <c r="AC320" s="27">
        <v>699399.94</v>
      </c>
    </row>
    <row r="321" spans="1:29" ht="146.25" hidden="1" x14ac:dyDescent="0.25">
      <c r="A321" s="24" t="s">
        <v>501</v>
      </c>
      <c r="B321" s="24" t="s">
        <v>502</v>
      </c>
      <c r="C321" s="25">
        <v>43798</v>
      </c>
      <c r="D321" s="25">
        <v>43798</v>
      </c>
      <c r="E321" s="25">
        <v>44923</v>
      </c>
      <c r="F321" s="24">
        <v>37</v>
      </c>
      <c r="G321" s="24" t="s">
        <v>2663</v>
      </c>
      <c r="H321" s="24" t="s">
        <v>460</v>
      </c>
      <c r="I321" s="24" t="s">
        <v>1721</v>
      </c>
      <c r="J321" s="22">
        <v>2499967</v>
      </c>
      <c r="K321" s="22">
        <v>0</v>
      </c>
      <c r="L321" s="26">
        <v>1124985.1499999999</v>
      </c>
      <c r="M321" s="26"/>
      <c r="N321" s="26"/>
      <c r="O321" s="26"/>
      <c r="P321" s="26"/>
      <c r="Q321" s="26"/>
      <c r="R321" s="26"/>
      <c r="S321" s="26"/>
      <c r="T321" s="26"/>
      <c r="U321" s="26"/>
      <c r="V321" s="26"/>
      <c r="W321" s="26"/>
      <c r="X321" s="26"/>
      <c r="Y321" s="26"/>
      <c r="Z321" s="26"/>
      <c r="AA321" s="26"/>
      <c r="AB321" s="26">
        <v>1374981.85</v>
      </c>
      <c r="AC321" s="27"/>
    </row>
    <row r="322" spans="1:29" ht="78.75" hidden="1" x14ac:dyDescent="0.25">
      <c r="A322" s="24" t="s">
        <v>503</v>
      </c>
      <c r="B322" s="24" t="s">
        <v>504</v>
      </c>
      <c r="C322" s="25">
        <v>43801</v>
      </c>
      <c r="D322" s="25">
        <v>43801</v>
      </c>
      <c r="E322" s="25">
        <v>44923</v>
      </c>
      <c r="F322" s="24">
        <v>37</v>
      </c>
      <c r="G322" s="24" t="s">
        <v>1978</v>
      </c>
      <c r="H322" s="24" t="s">
        <v>460</v>
      </c>
      <c r="I322" s="24" t="s">
        <v>1722</v>
      </c>
      <c r="J322" s="22">
        <v>2043353.97</v>
      </c>
      <c r="K322" s="22">
        <v>0</v>
      </c>
      <c r="L322" s="26">
        <v>919509.28</v>
      </c>
      <c r="M322" s="26"/>
      <c r="N322" s="26"/>
      <c r="O322" s="26"/>
      <c r="P322" s="26"/>
      <c r="Q322" s="26"/>
      <c r="R322" s="26"/>
      <c r="S322" s="26"/>
      <c r="T322" s="26"/>
      <c r="U322" s="26"/>
      <c r="V322" s="26"/>
      <c r="W322" s="26"/>
      <c r="X322" s="26"/>
      <c r="Y322" s="26"/>
      <c r="Z322" s="26"/>
      <c r="AA322" s="26"/>
      <c r="AB322" s="26">
        <v>1123844.69</v>
      </c>
      <c r="AC322" s="27"/>
    </row>
    <row r="323" spans="1:29" ht="67.5" hidden="1" x14ac:dyDescent="0.25">
      <c r="A323" s="24" t="s">
        <v>505</v>
      </c>
      <c r="B323" s="24" t="s">
        <v>506</v>
      </c>
      <c r="C323" s="25">
        <v>43951</v>
      </c>
      <c r="D323" s="25">
        <v>43951</v>
      </c>
      <c r="E323" s="25">
        <v>44924</v>
      </c>
      <c r="F323" s="24">
        <v>32</v>
      </c>
      <c r="G323" s="24" t="s">
        <v>1979</v>
      </c>
      <c r="H323" s="24" t="s">
        <v>460</v>
      </c>
      <c r="I323" s="24" t="s">
        <v>1723</v>
      </c>
      <c r="J323" s="22">
        <v>3037672.24</v>
      </c>
      <c r="K323" s="22">
        <v>0</v>
      </c>
      <c r="L323" s="26">
        <v>1366952.51</v>
      </c>
      <c r="M323" s="26"/>
      <c r="N323" s="26"/>
      <c r="O323" s="26"/>
      <c r="P323" s="26"/>
      <c r="Q323" s="26"/>
      <c r="R323" s="26"/>
      <c r="S323" s="26"/>
      <c r="T323" s="26"/>
      <c r="U323" s="26"/>
      <c r="V323" s="26"/>
      <c r="W323" s="26"/>
      <c r="X323" s="26"/>
      <c r="Y323" s="26"/>
      <c r="Z323" s="26"/>
      <c r="AA323" s="26"/>
      <c r="AB323" s="26">
        <v>1670719.73</v>
      </c>
      <c r="AC323" s="27"/>
    </row>
    <row r="324" spans="1:29" ht="146.25" hidden="1" x14ac:dyDescent="0.25">
      <c r="A324" s="24" t="s">
        <v>2664</v>
      </c>
      <c r="B324" s="24" t="s">
        <v>2665</v>
      </c>
      <c r="C324" s="25">
        <v>44267</v>
      </c>
      <c r="D324" s="25">
        <v>44267</v>
      </c>
      <c r="E324" s="25">
        <v>44926</v>
      </c>
      <c r="F324" s="24">
        <v>21</v>
      </c>
      <c r="G324" s="24" t="s">
        <v>2633</v>
      </c>
      <c r="H324" s="24" t="s">
        <v>460</v>
      </c>
      <c r="I324" s="24" t="s">
        <v>1615</v>
      </c>
      <c r="J324" s="22">
        <v>2437587.98</v>
      </c>
      <c r="K324" s="22">
        <v>47358.36</v>
      </c>
      <c r="L324" s="26">
        <v>1096914.58</v>
      </c>
      <c r="M324" s="26">
        <v>47358.36</v>
      </c>
      <c r="N324" s="26"/>
      <c r="O324" s="26"/>
      <c r="P324" s="26"/>
      <c r="Q324" s="26"/>
      <c r="R324" s="26"/>
      <c r="S324" s="26"/>
      <c r="T324" s="26"/>
      <c r="U324" s="26"/>
      <c r="V324" s="26"/>
      <c r="W324" s="26"/>
      <c r="X324" s="26"/>
      <c r="Y324" s="26"/>
      <c r="Z324" s="26"/>
      <c r="AA324" s="26"/>
      <c r="AB324" s="26">
        <v>1340673.3999999999</v>
      </c>
      <c r="AC324" s="27"/>
    </row>
    <row r="325" spans="1:29" ht="67.5" hidden="1" x14ac:dyDescent="0.25">
      <c r="A325" s="24" t="s">
        <v>507</v>
      </c>
      <c r="B325" s="24" t="s">
        <v>508</v>
      </c>
      <c r="C325" s="25">
        <v>42648</v>
      </c>
      <c r="D325" s="25">
        <v>42370</v>
      </c>
      <c r="E325" s="25">
        <v>45291</v>
      </c>
      <c r="F325" s="24">
        <v>87</v>
      </c>
      <c r="G325" s="24" t="s">
        <v>1893</v>
      </c>
      <c r="H325" s="24" t="s">
        <v>460</v>
      </c>
      <c r="I325" s="24" t="s">
        <v>1648</v>
      </c>
      <c r="J325" s="22">
        <v>35168261.219999999</v>
      </c>
      <c r="K325" s="22">
        <v>18718165.43</v>
      </c>
      <c r="L325" s="26">
        <v>29893019.98</v>
      </c>
      <c r="M325" s="26">
        <v>15910440.640000001</v>
      </c>
      <c r="N325" s="26"/>
      <c r="O325" s="26"/>
      <c r="P325" s="26"/>
      <c r="Q325" s="26"/>
      <c r="R325" s="26"/>
      <c r="S325" s="26"/>
      <c r="T325" s="26">
        <v>5275241.24</v>
      </c>
      <c r="U325" s="26">
        <v>2807724.79</v>
      </c>
      <c r="V325" s="26"/>
      <c r="W325" s="26"/>
      <c r="X325" s="26"/>
      <c r="Y325" s="26"/>
      <c r="Z325" s="26"/>
      <c r="AA325" s="26"/>
      <c r="AB325" s="26"/>
      <c r="AC325" s="27"/>
    </row>
    <row r="326" spans="1:29" ht="56.25" hidden="1" x14ac:dyDescent="0.25">
      <c r="A326" s="24" t="s">
        <v>509</v>
      </c>
      <c r="B326" s="24" t="s">
        <v>510</v>
      </c>
      <c r="C326" s="25">
        <v>42768</v>
      </c>
      <c r="D326" s="25">
        <v>42768</v>
      </c>
      <c r="E326" s="25">
        <v>44561</v>
      </c>
      <c r="F326" s="24">
        <v>59</v>
      </c>
      <c r="G326" s="24" t="s">
        <v>1893</v>
      </c>
      <c r="H326" s="24" t="s">
        <v>511</v>
      </c>
      <c r="I326" s="24" t="s">
        <v>1724</v>
      </c>
      <c r="J326" s="22">
        <v>560740.06000000006</v>
      </c>
      <c r="K326" s="22">
        <v>499726.39</v>
      </c>
      <c r="L326" s="26">
        <v>476629.05</v>
      </c>
      <c r="M326" s="26">
        <v>426267.42</v>
      </c>
      <c r="N326" s="26"/>
      <c r="O326" s="26"/>
      <c r="P326" s="26"/>
      <c r="Q326" s="26"/>
      <c r="R326" s="26"/>
      <c r="S326" s="26"/>
      <c r="T326" s="26"/>
      <c r="U326" s="26"/>
      <c r="V326" s="26"/>
      <c r="W326" s="26"/>
      <c r="X326" s="26"/>
      <c r="Y326" s="26"/>
      <c r="Z326" s="26"/>
      <c r="AA326" s="26"/>
      <c r="AB326" s="26">
        <v>84111.01</v>
      </c>
      <c r="AC326" s="27">
        <v>73458.97</v>
      </c>
    </row>
    <row r="327" spans="1:29" ht="45" hidden="1" x14ac:dyDescent="0.25">
      <c r="A327" s="24" t="s">
        <v>512</v>
      </c>
      <c r="B327" s="24" t="s">
        <v>513</v>
      </c>
      <c r="C327" s="25">
        <v>42766</v>
      </c>
      <c r="D327" s="25">
        <v>42766</v>
      </c>
      <c r="E327" s="25">
        <v>44561</v>
      </c>
      <c r="F327" s="24">
        <v>60</v>
      </c>
      <c r="G327" s="24" t="s">
        <v>1893</v>
      </c>
      <c r="H327" s="24" t="s">
        <v>511</v>
      </c>
      <c r="I327" s="24" t="s">
        <v>1665</v>
      </c>
      <c r="J327" s="22">
        <v>567375.06000000006</v>
      </c>
      <c r="K327" s="22">
        <v>469181.34</v>
      </c>
      <c r="L327" s="26">
        <v>482268.8</v>
      </c>
      <c r="M327" s="26">
        <v>401774.15</v>
      </c>
      <c r="N327" s="26"/>
      <c r="O327" s="26"/>
      <c r="P327" s="26"/>
      <c r="Q327" s="26"/>
      <c r="R327" s="26"/>
      <c r="S327" s="26"/>
      <c r="T327" s="26"/>
      <c r="U327" s="26"/>
      <c r="V327" s="26"/>
      <c r="W327" s="26"/>
      <c r="X327" s="26"/>
      <c r="Y327" s="26"/>
      <c r="Z327" s="26"/>
      <c r="AA327" s="26"/>
      <c r="AB327" s="26">
        <v>85106.26</v>
      </c>
      <c r="AC327" s="27">
        <v>67407.19</v>
      </c>
    </row>
    <row r="328" spans="1:29" ht="56.25" hidden="1" x14ac:dyDescent="0.25">
      <c r="A328" s="24" t="s">
        <v>514</v>
      </c>
      <c r="B328" s="24" t="s">
        <v>515</v>
      </c>
      <c r="C328" s="25">
        <v>42762</v>
      </c>
      <c r="D328" s="25">
        <v>42762</v>
      </c>
      <c r="E328" s="25">
        <v>44561</v>
      </c>
      <c r="F328" s="24">
        <v>60</v>
      </c>
      <c r="G328" s="24" t="s">
        <v>1893</v>
      </c>
      <c r="H328" s="24" t="s">
        <v>511</v>
      </c>
      <c r="I328" s="24" t="s">
        <v>1674</v>
      </c>
      <c r="J328" s="22">
        <v>642086.22</v>
      </c>
      <c r="K328" s="22">
        <v>580308.28</v>
      </c>
      <c r="L328" s="26">
        <v>481564.66</v>
      </c>
      <c r="M328" s="26">
        <v>442731.22</v>
      </c>
      <c r="N328" s="26"/>
      <c r="O328" s="26"/>
      <c r="P328" s="26"/>
      <c r="Q328" s="26"/>
      <c r="R328" s="26"/>
      <c r="S328" s="26"/>
      <c r="T328" s="26"/>
      <c r="U328" s="26"/>
      <c r="V328" s="26"/>
      <c r="W328" s="26"/>
      <c r="X328" s="26"/>
      <c r="Y328" s="26"/>
      <c r="Z328" s="26"/>
      <c r="AA328" s="26"/>
      <c r="AB328" s="26">
        <v>160521.56</v>
      </c>
      <c r="AC328" s="27">
        <v>137577.06</v>
      </c>
    </row>
    <row r="329" spans="1:29" ht="101.25" hidden="1" x14ac:dyDescent="0.25">
      <c r="A329" s="24" t="s">
        <v>516</v>
      </c>
      <c r="B329" s="24" t="s">
        <v>517</v>
      </c>
      <c r="C329" s="25">
        <v>42767</v>
      </c>
      <c r="D329" s="25">
        <v>42767</v>
      </c>
      <c r="E329" s="25">
        <v>44561</v>
      </c>
      <c r="F329" s="24">
        <v>59</v>
      </c>
      <c r="G329" s="24" t="s">
        <v>1980</v>
      </c>
      <c r="H329" s="24" t="s">
        <v>511</v>
      </c>
      <c r="I329" s="24" t="s">
        <v>1725</v>
      </c>
      <c r="J329" s="22">
        <v>552140</v>
      </c>
      <c r="K329" s="22">
        <v>358958.25</v>
      </c>
      <c r="L329" s="26">
        <v>414105</v>
      </c>
      <c r="M329" s="26">
        <v>269218.7</v>
      </c>
      <c r="N329" s="26"/>
      <c r="O329" s="26"/>
      <c r="P329" s="26"/>
      <c r="Q329" s="26"/>
      <c r="R329" s="26"/>
      <c r="S329" s="26"/>
      <c r="T329" s="26"/>
      <c r="U329" s="26"/>
      <c r="V329" s="26"/>
      <c r="W329" s="26"/>
      <c r="X329" s="26"/>
      <c r="Y329" s="26"/>
      <c r="Z329" s="26"/>
      <c r="AA329" s="26"/>
      <c r="AB329" s="26">
        <v>138035</v>
      </c>
      <c r="AC329" s="27">
        <v>89739.55</v>
      </c>
    </row>
    <row r="330" spans="1:29" ht="67.5" hidden="1" x14ac:dyDescent="0.25">
      <c r="A330" s="24" t="s">
        <v>518</v>
      </c>
      <c r="B330" s="24" t="s">
        <v>519</v>
      </c>
      <c r="C330" s="25">
        <v>42765</v>
      </c>
      <c r="D330" s="25">
        <v>42644</v>
      </c>
      <c r="E330" s="25">
        <v>44561</v>
      </c>
      <c r="F330" s="24">
        <v>60</v>
      </c>
      <c r="G330" s="24" t="s">
        <v>1893</v>
      </c>
      <c r="H330" s="24" t="s">
        <v>511</v>
      </c>
      <c r="I330" s="24" t="s">
        <v>1669</v>
      </c>
      <c r="J330" s="22">
        <v>568975.56999999995</v>
      </c>
      <c r="K330" s="22">
        <v>512078.01</v>
      </c>
      <c r="L330" s="26">
        <v>483628.86</v>
      </c>
      <c r="M330" s="26">
        <v>435265.97</v>
      </c>
      <c r="N330" s="26"/>
      <c r="O330" s="26"/>
      <c r="P330" s="26"/>
      <c r="Q330" s="26"/>
      <c r="R330" s="26"/>
      <c r="S330" s="26"/>
      <c r="T330" s="26"/>
      <c r="U330" s="26"/>
      <c r="V330" s="26"/>
      <c r="W330" s="26"/>
      <c r="X330" s="26"/>
      <c r="Y330" s="26"/>
      <c r="Z330" s="26"/>
      <c r="AA330" s="26"/>
      <c r="AB330" s="26">
        <v>85346.71</v>
      </c>
      <c r="AC330" s="27">
        <v>76812.039999999994</v>
      </c>
    </row>
    <row r="331" spans="1:29" ht="90" hidden="1" x14ac:dyDescent="0.25">
      <c r="A331" s="24" t="s">
        <v>520</v>
      </c>
      <c r="B331" s="24" t="s">
        <v>521</v>
      </c>
      <c r="C331" s="25">
        <v>42764</v>
      </c>
      <c r="D331" s="25">
        <v>42764</v>
      </c>
      <c r="E331" s="25">
        <v>44561</v>
      </c>
      <c r="F331" s="24">
        <v>60</v>
      </c>
      <c r="G331" s="24" t="s">
        <v>1893</v>
      </c>
      <c r="H331" s="24" t="s">
        <v>511</v>
      </c>
      <c r="I331" s="24" t="s">
        <v>1662</v>
      </c>
      <c r="J331" s="22">
        <v>568924.75</v>
      </c>
      <c r="K331" s="22">
        <v>483720.47</v>
      </c>
      <c r="L331" s="26">
        <v>483586.04</v>
      </c>
      <c r="M331" s="26">
        <v>411162.35</v>
      </c>
      <c r="N331" s="26"/>
      <c r="O331" s="26"/>
      <c r="P331" s="26"/>
      <c r="Q331" s="26"/>
      <c r="R331" s="26"/>
      <c r="S331" s="26"/>
      <c r="T331" s="26"/>
      <c r="U331" s="26"/>
      <c r="V331" s="26"/>
      <c r="W331" s="26"/>
      <c r="X331" s="26"/>
      <c r="Y331" s="26"/>
      <c r="Z331" s="26"/>
      <c r="AA331" s="26"/>
      <c r="AB331" s="26">
        <v>85338.71</v>
      </c>
      <c r="AC331" s="27">
        <v>72558.12</v>
      </c>
    </row>
    <row r="332" spans="1:29" ht="67.5" hidden="1" x14ac:dyDescent="0.25">
      <c r="A332" s="24" t="s">
        <v>522</v>
      </c>
      <c r="B332" s="24" t="s">
        <v>523</v>
      </c>
      <c r="C332" s="25">
        <v>42766</v>
      </c>
      <c r="D332" s="25">
        <v>42766</v>
      </c>
      <c r="E332" s="25">
        <v>44561</v>
      </c>
      <c r="F332" s="24">
        <v>60</v>
      </c>
      <c r="G332" s="24" t="s">
        <v>2666</v>
      </c>
      <c r="H332" s="24" t="s">
        <v>511</v>
      </c>
      <c r="I332" s="24" t="s">
        <v>1726</v>
      </c>
      <c r="J332" s="22">
        <v>556844</v>
      </c>
      <c r="K332" s="22">
        <v>486989.04</v>
      </c>
      <c r="L332" s="26">
        <v>473317.4</v>
      </c>
      <c r="M332" s="26">
        <v>413940.68</v>
      </c>
      <c r="N332" s="26"/>
      <c r="O332" s="26"/>
      <c r="P332" s="26"/>
      <c r="Q332" s="26"/>
      <c r="R332" s="26"/>
      <c r="S332" s="26"/>
      <c r="T332" s="26"/>
      <c r="U332" s="26"/>
      <c r="V332" s="26"/>
      <c r="W332" s="26"/>
      <c r="X332" s="26"/>
      <c r="Y332" s="26"/>
      <c r="Z332" s="26"/>
      <c r="AA332" s="26"/>
      <c r="AB332" s="26">
        <v>83526.600000000006</v>
      </c>
      <c r="AC332" s="27">
        <v>73048.36</v>
      </c>
    </row>
    <row r="333" spans="1:29" ht="45" hidden="1" x14ac:dyDescent="0.25">
      <c r="A333" s="24" t="s">
        <v>524</v>
      </c>
      <c r="B333" s="24" t="s">
        <v>525</v>
      </c>
      <c r="C333" s="25">
        <v>42775</v>
      </c>
      <c r="D333" s="25">
        <v>42775</v>
      </c>
      <c r="E333" s="25">
        <v>44561</v>
      </c>
      <c r="F333" s="24">
        <v>59</v>
      </c>
      <c r="G333" s="24" t="s">
        <v>1893</v>
      </c>
      <c r="H333" s="24" t="s">
        <v>511</v>
      </c>
      <c r="I333" s="24" t="s">
        <v>3254</v>
      </c>
      <c r="J333" s="22">
        <v>554453.47</v>
      </c>
      <c r="K333" s="22">
        <v>455976.49</v>
      </c>
      <c r="L333" s="26">
        <v>471285.45</v>
      </c>
      <c r="M333" s="26">
        <v>388701.76</v>
      </c>
      <c r="N333" s="26"/>
      <c r="O333" s="26"/>
      <c r="P333" s="26"/>
      <c r="Q333" s="26"/>
      <c r="R333" s="26"/>
      <c r="S333" s="26"/>
      <c r="T333" s="26"/>
      <c r="U333" s="26"/>
      <c r="V333" s="26"/>
      <c r="W333" s="26"/>
      <c r="X333" s="26"/>
      <c r="Y333" s="26"/>
      <c r="Z333" s="26"/>
      <c r="AA333" s="26"/>
      <c r="AB333" s="26">
        <v>83168.02</v>
      </c>
      <c r="AC333" s="27">
        <v>67274.73</v>
      </c>
    </row>
    <row r="334" spans="1:29" ht="67.5" hidden="1" x14ac:dyDescent="0.25">
      <c r="A334" s="24" t="s">
        <v>526</v>
      </c>
      <c r="B334" s="24" t="s">
        <v>527</v>
      </c>
      <c r="C334" s="25">
        <v>42772</v>
      </c>
      <c r="D334" s="25">
        <v>42772</v>
      </c>
      <c r="E334" s="25">
        <v>44561</v>
      </c>
      <c r="F334" s="24">
        <v>60</v>
      </c>
      <c r="G334" s="24" t="s">
        <v>1893</v>
      </c>
      <c r="H334" s="24" t="s">
        <v>511</v>
      </c>
      <c r="I334" s="24" t="s">
        <v>1663</v>
      </c>
      <c r="J334" s="22">
        <v>568940.06000000006</v>
      </c>
      <c r="K334" s="22">
        <v>510503.2</v>
      </c>
      <c r="L334" s="26">
        <v>483598.94</v>
      </c>
      <c r="M334" s="26">
        <v>434171.49</v>
      </c>
      <c r="N334" s="26"/>
      <c r="O334" s="26"/>
      <c r="P334" s="26"/>
      <c r="Q334" s="26"/>
      <c r="R334" s="26"/>
      <c r="S334" s="26"/>
      <c r="T334" s="26"/>
      <c r="U334" s="26"/>
      <c r="V334" s="26"/>
      <c r="W334" s="26"/>
      <c r="X334" s="26"/>
      <c r="Y334" s="26"/>
      <c r="Z334" s="26"/>
      <c r="AA334" s="26"/>
      <c r="AB334" s="26">
        <v>85341.119999999995</v>
      </c>
      <c r="AC334" s="27">
        <v>76331.710000000006</v>
      </c>
    </row>
    <row r="335" spans="1:29" ht="56.25" hidden="1" x14ac:dyDescent="0.25">
      <c r="A335" s="24" t="s">
        <v>528</v>
      </c>
      <c r="B335" s="24" t="s">
        <v>529</v>
      </c>
      <c r="C335" s="25">
        <v>42818</v>
      </c>
      <c r="D335" s="25">
        <v>42818</v>
      </c>
      <c r="E335" s="25">
        <v>44561</v>
      </c>
      <c r="F335" s="24">
        <v>58</v>
      </c>
      <c r="G335" s="24" t="s">
        <v>1893</v>
      </c>
      <c r="H335" s="24" t="s">
        <v>511</v>
      </c>
      <c r="I335" s="24" t="s">
        <v>1666</v>
      </c>
      <c r="J335" s="22">
        <v>554032.61</v>
      </c>
      <c r="K335" s="22">
        <v>509074.16</v>
      </c>
      <c r="L335" s="26">
        <v>470927.71</v>
      </c>
      <c r="M335" s="26">
        <v>436395.6</v>
      </c>
      <c r="N335" s="26"/>
      <c r="O335" s="26"/>
      <c r="P335" s="26"/>
      <c r="Q335" s="26"/>
      <c r="R335" s="26"/>
      <c r="S335" s="26"/>
      <c r="T335" s="26"/>
      <c r="U335" s="26"/>
      <c r="V335" s="26"/>
      <c r="W335" s="26"/>
      <c r="X335" s="26"/>
      <c r="Y335" s="26"/>
      <c r="Z335" s="26"/>
      <c r="AA335" s="26"/>
      <c r="AB335" s="26">
        <v>83104.899999999994</v>
      </c>
      <c r="AC335" s="27">
        <v>72678.559999999998</v>
      </c>
    </row>
    <row r="336" spans="1:29" ht="90" hidden="1" x14ac:dyDescent="0.25">
      <c r="A336" s="24" t="s">
        <v>530</v>
      </c>
      <c r="B336" s="24" t="s">
        <v>531</v>
      </c>
      <c r="C336" s="25">
        <v>42780</v>
      </c>
      <c r="D336" s="25">
        <v>42780</v>
      </c>
      <c r="E336" s="25">
        <v>44561</v>
      </c>
      <c r="F336" s="24">
        <v>59</v>
      </c>
      <c r="G336" s="24" t="s">
        <v>1893</v>
      </c>
      <c r="H336" s="24" t="s">
        <v>511</v>
      </c>
      <c r="I336" s="24" t="s">
        <v>1727</v>
      </c>
      <c r="J336" s="22">
        <v>488220</v>
      </c>
      <c r="K336" s="22">
        <v>616398.61</v>
      </c>
      <c r="L336" s="26">
        <v>414987.02</v>
      </c>
      <c r="M336" s="26">
        <v>565023.84</v>
      </c>
      <c r="N336" s="26"/>
      <c r="O336" s="26"/>
      <c r="P336" s="26"/>
      <c r="Q336" s="26"/>
      <c r="R336" s="26"/>
      <c r="S336" s="26"/>
      <c r="T336" s="26"/>
      <c r="U336" s="26"/>
      <c r="V336" s="26"/>
      <c r="W336" s="26"/>
      <c r="X336" s="26"/>
      <c r="Y336" s="26"/>
      <c r="Z336" s="26"/>
      <c r="AA336" s="26"/>
      <c r="AB336" s="26">
        <v>73232.98</v>
      </c>
      <c r="AC336" s="27">
        <v>51374.77</v>
      </c>
    </row>
    <row r="337" spans="1:29" ht="33.75" hidden="1" x14ac:dyDescent="0.25">
      <c r="A337" s="24" t="s">
        <v>532</v>
      </c>
      <c r="B337" s="24" t="s">
        <v>533</v>
      </c>
      <c r="C337" s="25">
        <v>42765</v>
      </c>
      <c r="D337" s="25">
        <v>42765</v>
      </c>
      <c r="E337" s="25">
        <v>44561</v>
      </c>
      <c r="F337" s="24">
        <v>60</v>
      </c>
      <c r="G337" s="24" t="s">
        <v>1893</v>
      </c>
      <c r="H337" s="24" t="s">
        <v>511</v>
      </c>
      <c r="I337" s="24" t="s">
        <v>1728</v>
      </c>
      <c r="J337" s="22">
        <v>558348.22</v>
      </c>
      <c r="K337" s="22">
        <v>530763.18000000005</v>
      </c>
      <c r="L337" s="26">
        <v>474595.98</v>
      </c>
      <c r="M337" s="26">
        <v>460482.63</v>
      </c>
      <c r="N337" s="26"/>
      <c r="O337" s="26"/>
      <c r="P337" s="26"/>
      <c r="Q337" s="26"/>
      <c r="R337" s="26"/>
      <c r="S337" s="26"/>
      <c r="T337" s="26"/>
      <c r="U337" s="26"/>
      <c r="V337" s="26"/>
      <c r="W337" s="26"/>
      <c r="X337" s="26"/>
      <c r="Y337" s="26"/>
      <c r="Z337" s="26"/>
      <c r="AA337" s="26"/>
      <c r="AB337" s="26">
        <v>83752.240000000005</v>
      </c>
      <c r="AC337" s="27">
        <v>70280.55</v>
      </c>
    </row>
    <row r="338" spans="1:29" ht="45" hidden="1" x14ac:dyDescent="0.25">
      <c r="A338" s="24" t="s">
        <v>534</v>
      </c>
      <c r="B338" s="24" t="s">
        <v>535</v>
      </c>
      <c r="C338" s="25">
        <v>42765</v>
      </c>
      <c r="D338" s="25">
        <v>42765</v>
      </c>
      <c r="E338" s="25">
        <v>44561</v>
      </c>
      <c r="F338" s="24">
        <v>60</v>
      </c>
      <c r="G338" s="24" t="s">
        <v>1893</v>
      </c>
      <c r="H338" s="24" t="s">
        <v>511</v>
      </c>
      <c r="I338" s="24" t="s">
        <v>1729</v>
      </c>
      <c r="J338" s="22">
        <v>603466.30000000005</v>
      </c>
      <c r="K338" s="22">
        <v>543119.67000000004</v>
      </c>
      <c r="L338" s="26">
        <v>482773.04</v>
      </c>
      <c r="M338" s="26">
        <v>434495.74</v>
      </c>
      <c r="N338" s="26"/>
      <c r="O338" s="26"/>
      <c r="P338" s="26"/>
      <c r="Q338" s="26"/>
      <c r="R338" s="26"/>
      <c r="S338" s="26"/>
      <c r="T338" s="26"/>
      <c r="U338" s="26"/>
      <c r="V338" s="26"/>
      <c r="W338" s="26"/>
      <c r="X338" s="26"/>
      <c r="Y338" s="26"/>
      <c r="Z338" s="26"/>
      <c r="AA338" s="26"/>
      <c r="AB338" s="26">
        <v>120693.26</v>
      </c>
      <c r="AC338" s="27">
        <v>108623.93</v>
      </c>
    </row>
    <row r="339" spans="1:29" ht="33.75" hidden="1" x14ac:dyDescent="0.25">
      <c r="A339" s="24" t="s">
        <v>536</v>
      </c>
      <c r="B339" s="24" t="s">
        <v>537</v>
      </c>
      <c r="C339" s="25">
        <v>42779</v>
      </c>
      <c r="D339" s="25">
        <v>42779</v>
      </c>
      <c r="E339" s="25">
        <v>44561</v>
      </c>
      <c r="F339" s="24">
        <v>59</v>
      </c>
      <c r="G339" s="24" t="s">
        <v>1893</v>
      </c>
      <c r="H339" s="24" t="s">
        <v>511</v>
      </c>
      <c r="I339" s="24" t="s">
        <v>1730</v>
      </c>
      <c r="J339" s="22">
        <v>596669.48</v>
      </c>
      <c r="K339" s="22">
        <v>482377.34</v>
      </c>
      <c r="L339" s="26">
        <v>465402.2</v>
      </c>
      <c r="M339" s="26">
        <v>389260.26</v>
      </c>
      <c r="N339" s="26"/>
      <c r="O339" s="26"/>
      <c r="P339" s="26"/>
      <c r="Q339" s="26"/>
      <c r="R339" s="26"/>
      <c r="S339" s="26"/>
      <c r="T339" s="26"/>
      <c r="U339" s="26"/>
      <c r="V339" s="26"/>
      <c r="W339" s="26"/>
      <c r="X339" s="26"/>
      <c r="Y339" s="26"/>
      <c r="Z339" s="26"/>
      <c r="AA339" s="26"/>
      <c r="AB339" s="26">
        <v>131267.28</v>
      </c>
      <c r="AC339" s="27">
        <v>93117.08</v>
      </c>
    </row>
    <row r="340" spans="1:29" ht="56.25" hidden="1" x14ac:dyDescent="0.25">
      <c r="A340" s="24" t="s">
        <v>538</v>
      </c>
      <c r="B340" s="24" t="s">
        <v>539</v>
      </c>
      <c r="C340" s="25">
        <v>42443</v>
      </c>
      <c r="D340" s="25">
        <v>42443</v>
      </c>
      <c r="E340" s="25">
        <v>45291</v>
      </c>
      <c r="F340" s="24">
        <v>94</v>
      </c>
      <c r="G340" s="24" t="s">
        <v>1893</v>
      </c>
      <c r="H340" s="24" t="s">
        <v>511</v>
      </c>
      <c r="I340" s="24" t="s">
        <v>1648</v>
      </c>
      <c r="J340" s="22">
        <v>69743441.219999999</v>
      </c>
      <c r="K340" s="22">
        <v>40305997.880000003</v>
      </c>
      <c r="L340" s="26">
        <v>55032949.780000001</v>
      </c>
      <c r="M340" s="26">
        <v>30856988.02</v>
      </c>
      <c r="N340" s="26"/>
      <c r="O340" s="26"/>
      <c r="P340" s="26"/>
      <c r="Q340" s="26"/>
      <c r="R340" s="26"/>
      <c r="S340" s="26"/>
      <c r="T340" s="26">
        <v>3549340</v>
      </c>
      <c r="U340" s="26">
        <v>1594842.26</v>
      </c>
      <c r="V340" s="26"/>
      <c r="W340" s="26"/>
      <c r="X340" s="26">
        <v>280000</v>
      </c>
      <c r="Y340" s="26">
        <v>271679.01</v>
      </c>
      <c r="Z340" s="26">
        <v>4700</v>
      </c>
      <c r="AA340" s="26">
        <v>1631.03</v>
      </c>
      <c r="AB340" s="26">
        <v>10876451.439999999</v>
      </c>
      <c r="AC340" s="27">
        <v>7580857.5599999996</v>
      </c>
    </row>
    <row r="341" spans="1:29" ht="78.75" hidden="1" x14ac:dyDescent="0.25">
      <c r="A341" s="24" t="s">
        <v>540</v>
      </c>
      <c r="B341" s="24" t="s">
        <v>541</v>
      </c>
      <c r="C341" s="25">
        <v>42486</v>
      </c>
      <c r="D341" s="25">
        <v>42486</v>
      </c>
      <c r="E341" s="25">
        <v>45291</v>
      </c>
      <c r="F341" s="24">
        <v>93</v>
      </c>
      <c r="G341" s="24" t="s">
        <v>1893</v>
      </c>
      <c r="H341" s="24" t="s">
        <v>511</v>
      </c>
      <c r="I341" s="24" t="s">
        <v>1648</v>
      </c>
      <c r="J341" s="22">
        <v>25645403.190000001</v>
      </c>
      <c r="K341" s="22">
        <v>10309354.689999999</v>
      </c>
      <c r="L341" s="26">
        <v>21798539.079999998</v>
      </c>
      <c r="M341" s="26">
        <v>9003673.9600000009</v>
      </c>
      <c r="N341" s="26"/>
      <c r="O341" s="26"/>
      <c r="P341" s="26"/>
      <c r="Q341" s="26"/>
      <c r="R341" s="26"/>
      <c r="S341" s="26"/>
      <c r="T341" s="26">
        <v>2783118.11</v>
      </c>
      <c r="U341" s="26">
        <v>1104422.19</v>
      </c>
      <c r="V341" s="26"/>
      <c r="W341" s="26"/>
      <c r="X341" s="26">
        <v>546488</v>
      </c>
      <c r="Y341" s="26">
        <v>18334.05</v>
      </c>
      <c r="Z341" s="26">
        <v>500</v>
      </c>
      <c r="AA341" s="26">
        <v>0</v>
      </c>
      <c r="AB341" s="26">
        <v>516758</v>
      </c>
      <c r="AC341" s="27">
        <v>182924.49</v>
      </c>
    </row>
    <row r="342" spans="1:29" ht="123.75" hidden="1" x14ac:dyDescent="0.25">
      <c r="A342" s="24" t="s">
        <v>543</v>
      </c>
      <c r="B342" s="24" t="s">
        <v>544</v>
      </c>
      <c r="C342" s="25">
        <v>43579</v>
      </c>
      <c r="D342" s="25">
        <v>43579</v>
      </c>
      <c r="E342" s="25">
        <v>44553</v>
      </c>
      <c r="F342" s="24">
        <v>32</v>
      </c>
      <c r="G342" s="24" t="s">
        <v>1982</v>
      </c>
      <c r="H342" s="24" t="s">
        <v>542</v>
      </c>
      <c r="I342" s="24" t="s">
        <v>1734</v>
      </c>
      <c r="J342" s="22">
        <v>847290.95</v>
      </c>
      <c r="K342" s="22">
        <v>796223.46</v>
      </c>
      <c r="L342" s="26">
        <v>630827.37</v>
      </c>
      <c r="M342" s="26">
        <v>692263.99</v>
      </c>
      <c r="N342" s="26"/>
      <c r="O342" s="26"/>
      <c r="P342" s="26"/>
      <c r="Q342" s="26"/>
      <c r="R342" s="26"/>
      <c r="S342" s="26"/>
      <c r="T342" s="26"/>
      <c r="U342" s="26"/>
      <c r="V342" s="26">
        <v>31338.240000000002</v>
      </c>
      <c r="W342" s="26">
        <v>17654.689999999999</v>
      </c>
      <c r="X342" s="26">
        <v>73122.559999999998</v>
      </c>
      <c r="Y342" s="26">
        <v>41208.58</v>
      </c>
      <c r="Z342" s="26"/>
      <c r="AA342" s="26">
        <v>0</v>
      </c>
      <c r="AB342" s="26">
        <v>112002.78</v>
      </c>
      <c r="AC342" s="27">
        <v>45096.2</v>
      </c>
    </row>
    <row r="343" spans="1:29" ht="123.75" hidden="1" x14ac:dyDescent="0.25">
      <c r="A343" s="24" t="s">
        <v>545</v>
      </c>
      <c r="B343" s="24" t="s">
        <v>2281</v>
      </c>
      <c r="C343" s="25">
        <v>43530</v>
      </c>
      <c r="D343" s="25">
        <v>43530</v>
      </c>
      <c r="E343" s="25">
        <v>44926</v>
      </c>
      <c r="F343" s="24">
        <v>46</v>
      </c>
      <c r="G343" s="24" t="s">
        <v>1983</v>
      </c>
      <c r="H343" s="24" t="s">
        <v>542</v>
      </c>
      <c r="I343" s="24" t="s">
        <v>3255</v>
      </c>
      <c r="J343" s="22">
        <v>792401.4</v>
      </c>
      <c r="K343" s="22">
        <v>626284.09</v>
      </c>
      <c r="L343" s="26">
        <v>554890.47</v>
      </c>
      <c r="M343" s="26">
        <v>499401.42</v>
      </c>
      <c r="N343" s="26"/>
      <c r="O343" s="26"/>
      <c r="P343" s="26"/>
      <c r="Q343" s="26"/>
      <c r="R343" s="26"/>
      <c r="S343" s="26"/>
      <c r="T343" s="26"/>
      <c r="U343" s="26"/>
      <c r="V343" s="26">
        <v>13697.15</v>
      </c>
      <c r="W343" s="26">
        <v>7319.77</v>
      </c>
      <c r="X343" s="26">
        <v>77617.2</v>
      </c>
      <c r="Y343" s="26">
        <v>41513.75</v>
      </c>
      <c r="Z343" s="26"/>
      <c r="AA343" s="26"/>
      <c r="AB343" s="26">
        <v>146196.57999999999</v>
      </c>
      <c r="AC343" s="27">
        <v>78049.149999999994</v>
      </c>
    </row>
    <row r="344" spans="1:29" ht="157.5" hidden="1" x14ac:dyDescent="0.25">
      <c r="A344" s="24" t="s">
        <v>546</v>
      </c>
      <c r="B344" s="24" t="s">
        <v>547</v>
      </c>
      <c r="C344" s="25">
        <v>43783</v>
      </c>
      <c r="D344" s="25">
        <v>43783</v>
      </c>
      <c r="E344" s="25">
        <v>44390</v>
      </c>
      <c r="F344" s="24">
        <v>20</v>
      </c>
      <c r="G344" s="24" t="s">
        <v>2667</v>
      </c>
      <c r="H344" s="24" t="s">
        <v>542</v>
      </c>
      <c r="I344" s="24" t="s">
        <v>2668</v>
      </c>
      <c r="J344" s="22">
        <v>475688.51</v>
      </c>
      <c r="K344" s="22">
        <v>401206.67</v>
      </c>
      <c r="L344" s="26">
        <v>404335.24</v>
      </c>
      <c r="M344" s="26">
        <v>356615.56</v>
      </c>
      <c r="N344" s="26"/>
      <c r="O344" s="26"/>
      <c r="P344" s="26"/>
      <c r="Q344" s="26"/>
      <c r="R344" s="26"/>
      <c r="S344" s="26"/>
      <c r="T344" s="26"/>
      <c r="U344" s="26"/>
      <c r="V344" s="26">
        <v>17838.32</v>
      </c>
      <c r="W344" s="26">
        <v>11147.78</v>
      </c>
      <c r="X344" s="26">
        <v>53514.95</v>
      </c>
      <c r="Y344" s="26">
        <v>33443.33</v>
      </c>
      <c r="Z344" s="26"/>
      <c r="AA344" s="26"/>
      <c r="AB344" s="26"/>
      <c r="AC344" s="27"/>
    </row>
    <row r="345" spans="1:29" ht="315" hidden="1" x14ac:dyDescent="0.25">
      <c r="A345" s="24" t="s">
        <v>548</v>
      </c>
      <c r="B345" s="24" t="s">
        <v>549</v>
      </c>
      <c r="C345" s="25">
        <v>43699</v>
      </c>
      <c r="D345" s="25">
        <v>43699</v>
      </c>
      <c r="E345" s="25">
        <v>44561</v>
      </c>
      <c r="F345" s="24">
        <v>29</v>
      </c>
      <c r="G345" s="24" t="s">
        <v>2670</v>
      </c>
      <c r="H345" s="24" t="s">
        <v>542</v>
      </c>
      <c r="I345" s="24" t="s">
        <v>2671</v>
      </c>
      <c r="J345" s="22">
        <v>1759733.46</v>
      </c>
      <c r="K345" s="22">
        <v>1248933.8899999999</v>
      </c>
      <c r="L345" s="26">
        <v>1189670.1000000001</v>
      </c>
      <c r="M345" s="26">
        <v>954162.21</v>
      </c>
      <c r="N345" s="26"/>
      <c r="O345" s="26"/>
      <c r="P345" s="26"/>
      <c r="Q345" s="26"/>
      <c r="R345" s="26"/>
      <c r="S345" s="26"/>
      <c r="T345" s="26"/>
      <c r="U345" s="26"/>
      <c r="V345" s="26">
        <v>142515.84</v>
      </c>
      <c r="W345" s="26">
        <v>73624.66</v>
      </c>
      <c r="X345" s="26">
        <v>427547.52</v>
      </c>
      <c r="Y345" s="26">
        <v>221147.02</v>
      </c>
      <c r="Z345" s="26"/>
      <c r="AA345" s="26"/>
      <c r="AB345" s="26"/>
      <c r="AC345" s="27"/>
    </row>
    <row r="346" spans="1:29" ht="101.25" hidden="1" x14ac:dyDescent="0.25">
      <c r="A346" s="24" t="s">
        <v>550</v>
      </c>
      <c r="B346" s="24" t="s">
        <v>551</v>
      </c>
      <c r="C346" s="25">
        <v>43924</v>
      </c>
      <c r="D346" s="25">
        <v>43922</v>
      </c>
      <c r="E346" s="25">
        <v>44561</v>
      </c>
      <c r="F346" s="24">
        <v>21</v>
      </c>
      <c r="G346" s="24" t="s">
        <v>1984</v>
      </c>
      <c r="H346" s="24" t="s">
        <v>542</v>
      </c>
      <c r="I346" s="24" t="s">
        <v>2672</v>
      </c>
      <c r="J346" s="22">
        <v>1733131.35</v>
      </c>
      <c r="K346" s="22">
        <v>1074731.73</v>
      </c>
      <c r="L346" s="26">
        <v>407785.22</v>
      </c>
      <c r="M346" s="26">
        <v>367006.7</v>
      </c>
      <c r="N346" s="26"/>
      <c r="O346" s="26"/>
      <c r="P346" s="26"/>
      <c r="Q346" s="26"/>
      <c r="R346" s="26"/>
      <c r="S346" s="26"/>
      <c r="T346" s="26"/>
      <c r="U346" s="26"/>
      <c r="V346" s="26">
        <v>157396.76</v>
      </c>
      <c r="W346" s="26">
        <v>84034.82</v>
      </c>
      <c r="X346" s="26">
        <v>1167949.3700000001</v>
      </c>
      <c r="Y346" s="26">
        <v>623690.21</v>
      </c>
      <c r="Z346" s="26"/>
      <c r="AA346" s="26"/>
      <c r="AB346" s="26"/>
      <c r="AC346" s="27"/>
    </row>
    <row r="347" spans="1:29" ht="135" hidden="1" x14ac:dyDescent="0.25">
      <c r="A347" s="24" t="s">
        <v>552</v>
      </c>
      <c r="B347" s="24" t="s">
        <v>553</v>
      </c>
      <c r="C347" s="25">
        <v>44047</v>
      </c>
      <c r="D347" s="25">
        <v>44047</v>
      </c>
      <c r="E347" s="25">
        <v>44837</v>
      </c>
      <c r="F347" s="24">
        <v>26</v>
      </c>
      <c r="G347" s="24" t="s">
        <v>1985</v>
      </c>
      <c r="H347" s="24" t="s">
        <v>542</v>
      </c>
      <c r="I347" s="24" t="s">
        <v>3255</v>
      </c>
      <c r="J347" s="22">
        <v>2698915.61</v>
      </c>
      <c r="K347" s="22">
        <v>1676259.66</v>
      </c>
      <c r="L347" s="26">
        <v>1440865.05</v>
      </c>
      <c r="M347" s="26">
        <v>1296778.55</v>
      </c>
      <c r="N347" s="26"/>
      <c r="O347" s="26"/>
      <c r="P347" s="26"/>
      <c r="Q347" s="26"/>
      <c r="R347" s="26"/>
      <c r="S347" s="26"/>
      <c r="T347" s="26"/>
      <c r="U347" s="26"/>
      <c r="V347" s="26">
        <v>140565.73000000001</v>
      </c>
      <c r="W347" s="26">
        <v>42772.98</v>
      </c>
      <c r="X347" s="26">
        <v>838439.01</v>
      </c>
      <c r="Y347" s="26">
        <v>255129.96</v>
      </c>
      <c r="Z347" s="26"/>
      <c r="AA347" s="26"/>
      <c r="AB347" s="26">
        <v>279045.82</v>
      </c>
      <c r="AC347" s="27">
        <v>81578.17</v>
      </c>
    </row>
    <row r="348" spans="1:29" ht="101.25" hidden="1" x14ac:dyDescent="0.25">
      <c r="A348" s="24" t="s">
        <v>554</v>
      </c>
      <c r="B348" s="24" t="s">
        <v>555</v>
      </c>
      <c r="C348" s="25">
        <v>43924</v>
      </c>
      <c r="D348" s="25">
        <v>43924</v>
      </c>
      <c r="E348" s="25">
        <v>44500</v>
      </c>
      <c r="F348" s="24">
        <v>19</v>
      </c>
      <c r="G348" s="24" t="s">
        <v>2673</v>
      </c>
      <c r="H348" s="24" t="s">
        <v>542</v>
      </c>
      <c r="I348" s="24" t="s">
        <v>1864</v>
      </c>
      <c r="J348" s="22">
        <v>1064516.4099999999</v>
      </c>
      <c r="K348" s="22">
        <v>898956.13</v>
      </c>
      <c r="L348" s="26">
        <v>500000</v>
      </c>
      <c r="M348" s="26">
        <v>422236.86</v>
      </c>
      <c r="N348" s="26"/>
      <c r="O348" s="26"/>
      <c r="P348" s="26"/>
      <c r="Q348" s="26"/>
      <c r="R348" s="26"/>
      <c r="S348" s="26"/>
      <c r="T348" s="26"/>
      <c r="U348" s="26"/>
      <c r="V348" s="26">
        <v>137879.96</v>
      </c>
      <c r="W348" s="26">
        <v>116436</v>
      </c>
      <c r="X348" s="26">
        <v>426636.45</v>
      </c>
      <c r="Y348" s="26">
        <v>360283.27</v>
      </c>
      <c r="Z348" s="26"/>
      <c r="AA348" s="26"/>
      <c r="AB348" s="26"/>
      <c r="AC348" s="27"/>
    </row>
    <row r="349" spans="1:29" ht="225" hidden="1" x14ac:dyDescent="0.25">
      <c r="A349" s="24" t="s">
        <v>556</v>
      </c>
      <c r="B349" s="24" t="s">
        <v>557</v>
      </c>
      <c r="C349" s="25">
        <v>44057</v>
      </c>
      <c r="D349" s="25">
        <v>44057</v>
      </c>
      <c r="E349" s="25">
        <v>44694</v>
      </c>
      <c r="F349" s="24">
        <v>21</v>
      </c>
      <c r="G349" s="24" t="s">
        <v>1986</v>
      </c>
      <c r="H349" s="24" t="s">
        <v>542</v>
      </c>
      <c r="I349" s="24" t="s">
        <v>2674</v>
      </c>
      <c r="J349" s="22">
        <v>1748432.41</v>
      </c>
      <c r="K349" s="22">
        <v>1195925.3799999999</v>
      </c>
      <c r="L349" s="26">
        <v>812205.84</v>
      </c>
      <c r="M349" s="26">
        <v>679475.88</v>
      </c>
      <c r="N349" s="26"/>
      <c r="O349" s="26"/>
      <c r="P349" s="26"/>
      <c r="Q349" s="26"/>
      <c r="R349" s="26"/>
      <c r="S349" s="26"/>
      <c r="T349" s="26"/>
      <c r="U349" s="26"/>
      <c r="V349" s="26">
        <v>234056.64</v>
      </c>
      <c r="W349" s="26">
        <v>129136.48</v>
      </c>
      <c r="X349" s="26">
        <v>702169.93</v>
      </c>
      <c r="Y349" s="26">
        <v>387313.02</v>
      </c>
      <c r="Z349" s="26"/>
      <c r="AA349" s="26"/>
      <c r="AB349" s="26"/>
      <c r="AC349" s="27"/>
    </row>
    <row r="350" spans="1:29" ht="56.25" hidden="1" x14ac:dyDescent="0.25">
      <c r="A350" s="24" t="s">
        <v>558</v>
      </c>
      <c r="B350" s="24" t="s">
        <v>559</v>
      </c>
      <c r="C350" s="25">
        <v>44021</v>
      </c>
      <c r="D350" s="25">
        <v>44013</v>
      </c>
      <c r="E350" s="25">
        <v>44926</v>
      </c>
      <c r="F350" s="24">
        <v>30</v>
      </c>
      <c r="G350" s="24" t="s">
        <v>1987</v>
      </c>
      <c r="H350" s="24" t="s">
        <v>542</v>
      </c>
      <c r="I350" s="24" t="s">
        <v>1737</v>
      </c>
      <c r="J350" s="22">
        <v>683386.22</v>
      </c>
      <c r="K350" s="22">
        <v>670053.73</v>
      </c>
      <c r="L350" s="26">
        <v>555100</v>
      </c>
      <c r="M350" s="26">
        <v>634954.28</v>
      </c>
      <c r="N350" s="26"/>
      <c r="O350" s="26"/>
      <c r="P350" s="26"/>
      <c r="Q350" s="26"/>
      <c r="R350" s="26"/>
      <c r="S350" s="26"/>
      <c r="T350" s="26"/>
      <c r="U350" s="26"/>
      <c r="V350" s="26">
        <v>24489.71</v>
      </c>
      <c r="W350" s="26">
        <v>6694.52</v>
      </c>
      <c r="X350" s="26">
        <v>103796.51</v>
      </c>
      <c r="Y350" s="26">
        <v>28404.93</v>
      </c>
      <c r="Z350" s="26"/>
      <c r="AA350" s="26"/>
      <c r="AB350" s="26"/>
      <c r="AC350" s="27"/>
    </row>
    <row r="351" spans="1:29" ht="123.75" hidden="1" x14ac:dyDescent="0.25">
      <c r="A351" s="24" t="s">
        <v>560</v>
      </c>
      <c r="B351" s="24" t="s">
        <v>561</v>
      </c>
      <c r="C351" s="25">
        <v>44001</v>
      </c>
      <c r="D351" s="25">
        <v>44001</v>
      </c>
      <c r="E351" s="25">
        <v>44548</v>
      </c>
      <c r="F351" s="24">
        <v>18</v>
      </c>
      <c r="G351" s="24" t="s">
        <v>1988</v>
      </c>
      <c r="H351" s="24" t="s">
        <v>542</v>
      </c>
      <c r="I351" s="24" t="s">
        <v>3256</v>
      </c>
      <c r="J351" s="22">
        <v>1080077.76</v>
      </c>
      <c r="K351" s="22">
        <v>943239.68000000005</v>
      </c>
      <c r="L351" s="26">
        <v>816362.19</v>
      </c>
      <c r="M351" s="26">
        <v>734725.97</v>
      </c>
      <c r="N351" s="26"/>
      <c r="O351" s="26"/>
      <c r="P351" s="26"/>
      <c r="Q351" s="26"/>
      <c r="R351" s="26"/>
      <c r="S351" s="26"/>
      <c r="T351" s="26"/>
      <c r="U351" s="26"/>
      <c r="V351" s="26">
        <v>43219.17</v>
      </c>
      <c r="W351" s="26">
        <v>34239.97</v>
      </c>
      <c r="X351" s="26">
        <v>220496.4</v>
      </c>
      <c r="Y351" s="26">
        <v>174273.74</v>
      </c>
      <c r="Z351" s="26"/>
      <c r="AA351" s="26"/>
      <c r="AB351" s="26"/>
      <c r="AC351" s="27"/>
    </row>
    <row r="352" spans="1:29" ht="78.75" hidden="1" x14ac:dyDescent="0.25">
      <c r="A352" s="24" t="s">
        <v>562</v>
      </c>
      <c r="B352" s="24" t="s">
        <v>563</v>
      </c>
      <c r="C352" s="25">
        <v>43991</v>
      </c>
      <c r="D352" s="25">
        <v>43991</v>
      </c>
      <c r="E352" s="25">
        <v>44781</v>
      </c>
      <c r="F352" s="24">
        <v>26</v>
      </c>
      <c r="G352" s="24" t="s">
        <v>1989</v>
      </c>
      <c r="H352" s="24" t="s">
        <v>542</v>
      </c>
      <c r="I352" s="24" t="s">
        <v>1738</v>
      </c>
      <c r="J352" s="22">
        <v>52198.54</v>
      </c>
      <c r="K352" s="22">
        <v>0</v>
      </c>
      <c r="L352" s="26">
        <v>39961.339999999997</v>
      </c>
      <c r="M352" s="26"/>
      <c r="N352" s="26"/>
      <c r="O352" s="26"/>
      <c r="P352" s="26"/>
      <c r="Q352" s="26"/>
      <c r="R352" s="26"/>
      <c r="S352" s="26"/>
      <c r="T352" s="26"/>
      <c r="U352" s="26"/>
      <c r="V352" s="26">
        <v>2115.6</v>
      </c>
      <c r="W352" s="26"/>
      <c r="X352" s="26">
        <v>5061.5</v>
      </c>
      <c r="Y352" s="26"/>
      <c r="Z352" s="26"/>
      <c r="AA352" s="26"/>
      <c r="AB352" s="26">
        <v>5060.1000000000004</v>
      </c>
      <c r="AC352" s="27"/>
    </row>
    <row r="353" spans="1:29" ht="168.75" hidden="1" x14ac:dyDescent="0.25">
      <c r="A353" s="24" t="s">
        <v>564</v>
      </c>
      <c r="B353" s="24" t="s">
        <v>565</v>
      </c>
      <c r="C353" s="25">
        <v>44015</v>
      </c>
      <c r="D353" s="25">
        <v>44015</v>
      </c>
      <c r="E353" s="25">
        <v>44622</v>
      </c>
      <c r="F353" s="24">
        <v>20</v>
      </c>
      <c r="G353" s="24" t="s">
        <v>1990</v>
      </c>
      <c r="H353" s="24" t="s">
        <v>542</v>
      </c>
      <c r="I353" s="24" t="s">
        <v>1739</v>
      </c>
      <c r="J353" s="22">
        <v>701758.86</v>
      </c>
      <c r="K353" s="22">
        <v>593592.72</v>
      </c>
      <c r="L353" s="26">
        <v>417055</v>
      </c>
      <c r="M353" s="26">
        <v>375349.5</v>
      </c>
      <c r="N353" s="26"/>
      <c r="O353" s="26"/>
      <c r="P353" s="26"/>
      <c r="Q353" s="26"/>
      <c r="R353" s="26"/>
      <c r="S353" s="26"/>
      <c r="T353" s="26"/>
      <c r="U353" s="26"/>
      <c r="V353" s="26">
        <v>18399.48</v>
      </c>
      <c r="W353" s="26">
        <v>14094.09</v>
      </c>
      <c r="X353" s="26">
        <v>266304.38</v>
      </c>
      <c r="Y353" s="26">
        <v>204149.13</v>
      </c>
      <c r="Z353" s="26"/>
      <c r="AA353" s="26"/>
      <c r="AB353" s="26"/>
      <c r="AC353" s="27"/>
    </row>
    <row r="354" spans="1:29" ht="213.75" hidden="1" x14ac:dyDescent="0.25">
      <c r="A354" s="24" t="s">
        <v>2282</v>
      </c>
      <c r="B354" s="24" t="s">
        <v>2283</v>
      </c>
      <c r="C354" s="25">
        <v>44167</v>
      </c>
      <c r="D354" s="25">
        <v>44167</v>
      </c>
      <c r="E354" s="25">
        <v>44835</v>
      </c>
      <c r="F354" s="24">
        <v>22</v>
      </c>
      <c r="G354" s="24" t="s">
        <v>2284</v>
      </c>
      <c r="H354" s="24" t="s">
        <v>542</v>
      </c>
      <c r="I354" s="24" t="s">
        <v>1687</v>
      </c>
      <c r="J354" s="22">
        <v>1176470.58</v>
      </c>
      <c r="K354" s="22">
        <v>520408.73</v>
      </c>
      <c r="L354" s="26">
        <v>1000000</v>
      </c>
      <c r="M354" s="26">
        <v>486068.36</v>
      </c>
      <c r="N354" s="26"/>
      <c r="O354" s="26"/>
      <c r="P354" s="26"/>
      <c r="Q354" s="26"/>
      <c r="R354" s="26"/>
      <c r="S354" s="26"/>
      <c r="T354" s="26"/>
      <c r="U354" s="26"/>
      <c r="V354" s="26">
        <v>44117.64</v>
      </c>
      <c r="W354" s="26">
        <v>8585.09</v>
      </c>
      <c r="X354" s="26">
        <v>132352.94</v>
      </c>
      <c r="Y354" s="26">
        <v>25755.279999999999</v>
      </c>
      <c r="Z354" s="26"/>
      <c r="AA354" s="26"/>
      <c r="AB354" s="26"/>
      <c r="AC354" s="27"/>
    </row>
    <row r="355" spans="1:29" ht="67.5" hidden="1" x14ac:dyDescent="0.25">
      <c r="A355" s="24" t="s">
        <v>2285</v>
      </c>
      <c r="B355" s="24" t="s">
        <v>2286</v>
      </c>
      <c r="C355" s="25">
        <v>44074</v>
      </c>
      <c r="D355" s="25">
        <v>44287</v>
      </c>
      <c r="E355" s="25">
        <v>44926</v>
      </c>
      <c r="F355" s="24">
        <v>21</v>
      </c>
      <c r="G355" s="24"/>
      <c r="H355" s="24" t="s">
        <v>542</v>
      </c>
      <c r="I355" s="24" t="s">
        <v>1734</v>
      </c>
      <c r="J355" s="22">
        <v>77430.289999999994</v>
      </c>
      <c r="K355" s="22">
        <v>0</v>
      </c>
      <c r="L355" s="26">
        <v>65815.740000000005</v>
      </c>
      <c r="M355" s="26"/>
      <c r="N355" s="26"/>
      <c r="O355" s="26"/>
      <c r="P355" s="26"/>
      <c r="Q355" s="26"/>
      <c r="R355" s="26"/>
      <c r="S355" s="26"/>
      <c r="T355" s="26"/>
      <c r="U355" s="26"/>
      <c r="V355" s="26">
        <v>3484.36</v>
      </c>
      <c r="W355" s="26"/>
      <c r="X355" s="26">
        <v>8130.19</v>
      </c>
      <c r="Y355" s="26"/>
      <c r="Z355" s="26"/>
      <c r="AA355" s="26"/>
      <c r="AB355" s="26"/>
      <c r="AC355" s="27"/>
    </row>
    <row r="356" spans="1:29" ht="78.75" hidden="1" x14ac:dyDescent="0.25">
      <c r="A356" s="24" t="s">
        <v>2287</v>
      </c>
      <c r="B356" s="24" t="s">
        <v>2288</v>
      </c>
      <c r="C356" s="25">
        <v>44071</v>
      </c>
      <c r="D356" s="25">
        <v>44197</v>
      </c>
      <c r="E356" s="25">
        <v>44926</v>
      </c>
      <c r="F356" s="24">
        <v>24</v>
      </c>
      <c r="G356" s="24" t="s">
        <v>2289</v>
      </c>
      <c r="H356" s="24" t="s">
        <v>542</v>
      </c>
      <c r="I356" s="24" t="s">
        <v>2677</v>
      </c>
      <c r="J356" s="22">
        <v>868712.89</v>
      </c>
      <c r="K356" s="22">
        <v>0</v>
      </c>
      <c r="L356" s="26">
        <v>300000</v>
      </c>
      <c r="M356" s="26"/>
      <c r="N356" s="26"/>
      <c r="O356" s="26"/>
      <c r="P356" s="26"/>
      <c r="Q356" s="26"/>
      <c r="R356" s="26"/>
      <c r="S356" s="26"/>
      <c r="T356" s="26"/>
      <c r="U356" s="26"/>
      <c r="V356" s="26">
        <v>15882.35</v>
      </c>
      <c r="W356" s="26"/>
      <c r="X356" s="26">
        <v>456553.75</v>
      </c>
      <c r="Y356" s="26"/>
      <c r="Z356" s="26"/>
      <c r="AA356" s="26"/>
      <c r="AB356" s="26">
        <v>96276.79</v>
      </c>
      <c r="AC356" s="27"/>
    </row>
    <row r="357" spans="1:29" ht="123.75" hidden="1" x14ac:dyDescent="0.25">
      <c r="A357" s="24" t="s">
        <v>2290</v>
      </c>
      <c r="B357" s="24" t="s">
        <v>2291</v>
      </c>
      <c r="C357" s="25">
        <v>44069</v>
      </c>
      <c r="D357" s="25">
        <v>44069</v>
      </c>
      <c r="E357" s="25">
        <v>44617</v>
      </c>
      <c r="F357" s="24">
        <v>18</v>
      </c>
      <c r="G357" s="24" t="s">
        <v>2292</v>
      </c>
      <c r="H357" s="24" t="s">
        <v>542</v>
      </c>
      <c r="I357" s="24" t="s">
        <v>2677</v>
      </c>
      <c r="J357" s="22">
        <v>567687.41</v>
      </c>
      <c r="K357" s="22">
        <v>324019.83</v>
      </c>
      <c r="L357" s="26">
        <v>443007.82</v>
      </c>
      <c r="M357" s="26">
        <v>320847.69</v>
      </c>
      <c r="N357" s="26"/>
      <c r="O357" s="26"/>
      <c r="P357" s="26"/>
      <c r="Q357" s="26"/>
      <c r="R357" s="26"/>
      <c r="S357" s="26"/>
      <c r="T357" s="26"/>
      <c r="U357" s="26"/>
      <c r="V357" s="26">
        <v>22847.55</v>
      </c>
      <c r="W357" s="26">
        <v>581.77</v>
      </c>
      <c r="X357" s="26">
        <v>52312.78</v>
      </c>
      <c r="Y357" s="26">
        <v>1330.57</v>
      </c>
      <c r="Z357" s="26"/>
      <c r="AA357" s="26"/>
      <c r="AB357" s="26">
        <v>49519.26</v>
      </c>
      <c r="AC357" s="27">
        <v>1259.8</v>
      </c>
    </row>
    <row r="358" spans="1:29" ht="135" hidden="1" x14ac:dyDescent="0.25">
      <c r="A358" s="24" t="s">
        <v>2293</v>
      </c>
      <c r="B358" s="24" t="s">
        <v>2294</v>
      </c>
      <c r="C358" s="25">
        <v>44188</v>
      </c>
      <c r="D358" s="25">
        <v>44197</v>
      </c>
      <c r="E358" s="25">
        <v>44834</v>
      </c>
      <c r="F358" s="24">
        <v>21</v>
      </c>
      <c r="G358" s="24" t="s">
        <v>2295</v>
      </c>
      <c r="H358" s="24" t="s">
        <v>542</v>
      </c>
      <c r="I358" s="24" t="s">
        <v>1815</v>
      </c>
      <c r="J358" s="22">
        <v>1223090.98</v>
      </c>
      <c r="K358" s="22">
        <v>723989.3</v>
      </c>
      <c r="L358" s="26">
        <v>1039627.33</v>
      </c>
      <c r="M358" s="26">
        <v>641581.41</v>
      </c>
      <c r="N358" s="26"/>
      <c r="O358" s="26"/>
      <c r="P358" s="26"/>
      <c r="Q358" s="26"/>
      <c r="R358" s="26"/>
      <c r="S358" s="26"/>
      <c r="T358" s="26"/>
      <c r="U358" s="26"/>
      <c r="V358" s="26">
        <v>36692.730000000003</v>
      </c>
      <c r="W358" s="26">
        <v>16481.580000000002</v>
      </c>
      <c r="X358" s="26">
        <v>146770.92000000001</v>
      </c>
      <c r="Y358" s="26">
        <v>65926.31</v>
      </c>
      <c r="Z358" s="26"/>
      <c r="AA358" s="26"/>
      <c r="AB358" s="26"/>
      <c r="AC358" s="27"/>
    </row>
    <row r="359" spans="1:29" ht="78.75" hidden="1" x14ac:dyDescent="0.25">
      <c r="A359" s="24" t="s">
        <v>2296</v>
      </c>
      <c r="B359" s="24" t="s">
        <v>2297</v>
      </c>
      <c r="C359" s="25">
        <v>44209</v>
      </c>
      <c r="D359" s="25">
        <v>44209</v>
      </c>
      <c r="E359" s="25">
        <v>44573</v>
      </c>
      <c r="F359" s="24">
        <v>12</v>
      </c>
      <c r="G359" s="24" t="s">
        <v>2298</v>
      </c>
      <c r="H359" s="24" t="s">
        <v>542</v>
      </c>
      <c r="I359" s="24" t="s">
        <v>2678</v>
      </c>
      <c r="J359" s="22">
        <v>233467.11</v>
      </c>
      <c r="K359" s="22">
        <v>199451.62</v>
      </c>
      <c r="L359" s="26">
        <v>160000</v>
      </c>
      <c r="M359" s="26">
        <v>143735.51</v>
      </c>
      <c r="N359" s="26"/>
      <c r="O359" s="26"/>
      <c r="P359" s="26"/>
      <c r="Q359" s="26"/>
      <c r="R359" s="26"/>
      <c r="S359" s="26"/>
      <c r="T359" s="26"/>
      <c r="U359" s="26"/>
      <c r="V359" s="26">
        <v>8026.12</v>
      </c>
      <c r="W359" s="26">
        <v>6086.86</v>
      </c>
      <c r="X359" s="26">
        <v>18727.61</v>
      </c>
      <c r="Y359" s="26">
        <v>14202.68</v>
      </c>
      <c r="Z359" s="26"/>
      <c r="AA359" s="26"/>
      <c r="AB359" s="26">
        <v>46713.38</v>
      </c>
      <c r="AC359" s="27">
        <v>35426.57</v>
      </c>
    </row>
    <row r="360" spans="1:29" ht="157.5" hidden="1" x14ac:dyDescent="0.25">
      <c r="A360" s="24" t="s">
        <v>2299</v>
      </c>
      <c r="B360" s="24" t="s">
        <v>2300</v>
      </c>
      <c r="C360" s="25">
        <v>44211</v>
      </c>
      <c r="D360" s="25">
        <v>44211</v>
      </c>
      <c r="E360" s="25">
        <v>44848</v>
      </c>
      <c r="F360" s="24">
        <v>21</v>
      </c>
      <c r="G360" s="24" t="s">
        <v>2301</v>
      </c>
      <c r="H360" s="24" t="s">
        <v>542</v>
      </c>
      <c r="I360" s="24" t="s">
        <v>1821</v>
      </c>
      <c r="J360" s="22">
        <v>1829914.49</v>
      </c>
      <c r="K360" s="22">
        <v>977854.84</v>
      </c>
      <c r="L360" s="26">
        <v>1396935.49</v>
      </c>
      <c r="M360" s="26">
        <v>977854.84</v>
      </c>
      <c r="N360" s="26"/>
      <c r="O360" s="26"/>
      <c r="P360" s="26"/>
      <c r="Q360" s="26"/>
      <c r="R360" s="26"/>
      <c r="S360" s="26"/>
      <c r="T360" s="26"/>
      <c r="U360" s="26"/>
      <c r="V360" s="26">
        <v>72922.87</v>
      </c>
      <c r="W360" s="26"/>
      <c r="X360" s="26">
        <v>167660.82</v>
      </c>
      <c r="Y360" s="26"/>
      <c r="Z360" s="26"/>
      <c r="AA360" s="26"/>
      <c r="AB360" s="26">
        <v>192395.31</v>
      </c>
      <c r="AC360" s="27"/>
    </row>
    <row r="361" spans="1:29" ht="67.5" hidden="1" x14ac:dyDescent="0.25">
      <c r="A361" s="24" t="s">
        <v>2302</v>
      </c>
      <c r="B361" s="24" t="s">
        <v>2303</v>
      </c>
      <c r="C361" s="25">
        <v>44218</v>
      </c>
      <c r="D361" s="25">
        <v>44197</v>
      </c>
      <c r="E361" s="25">
        <v>44926</v>
      </c>
      <c r="F361" s="24">
        <v>24</v>
      </c>
      <c r="G361" s="24" t="s">
        <v>1981</v>
      </c>
      <c r="H361" s="24" t="s">
        <v>542</v>
      </c>
      <c r="I361" s="24" t="s">
        <v>2679</v>
      </c>
      <c r="J361" s="22">
        <v>888096.66</v>
      </c>
      <c r="K361" s="22">
        <v>435770.85</v>
      </c>
      <c r="L361" s="26">
        <v>425000</v>
      </c>
      <c r="M361" s="26">
        <v>300000</v>
      </c>
      <c r="N361" s="26"/>
      <c r="O361" s="26"/>
      <c r="P361" s="26"/>
      <c r="Q361" s="26"/>
      <c r="R361" s="26"/>
      <c r="S361" s="26"/>
      <c r="T361" s="26"/>
      <c r="U361" s="26"/>
      <c r="V361" s="26">
        <v>18750</v>
      </c>
      <c r="W361" s="26">
        <v>0</v>
      </c>
      <c r="X361" s="26">
        <v>444346.66</v>
      </c>
      <c r="Y361" s="26">
        <v>135770.85</v>
      </c>
      <c r="Z361" s="26"/>
      <c r="AA361" s="26"/>
      <c r="AB361" s="26"/>
      <c r="AC361" s="27"/>
    </row>
    <row r="362" spans="1:29" ht="168.75" hidden="1" x14ac:dyDescent="0.25">
      <c r="A362" s="24" t="s">
        <v>2304</v>
      </c>
      <c r="B362" s="24" t="s">
        <v>2305</v>
      </c>
      <c r="C362" s="25">
        <v>44159</v>
      </c>
      <c r="D362" s="25">
        <v>44159</v>
      </c>
      <c r="E362" s="25">
        <v>44615</v>
      </c>
      <c r="F362" s="24">
        <v>15</v>
      </c>
      <c r="G362" s="24" t="s">
        <v>2306</v>
      </c>
      <c r="H362" s="24" t="s">
        <v>542</v>
      </c>
      <c r="I362" s="24" t="s">
        <v>1739</v>
      </c>
      <c r="J362" s="22">
        <v>177797.82</v>
      </c>
      <c r="K362" s="22">
        <v>61965</v>
      </c>
      <c r="L362" s="26">
        <v>68850</v>
      </c>
      <c r="M362" s="26">
        <v>61965</v>
      </c>
      <c r="N362" s="26"/>
      <c r="O362" s="26"/>
      <c r="P362" s="26"/>
      <c r="Q362" s="26"/>
      <c r="R362" s="26"/>
      <c r="S362" s="26"/>
      <c r="T362" s="26"/>
      <c r="U362" s="26"/>
      <c r="V362" s="26">
        <v>3037.5</v>
      </c>
      <c r="W362" s="26"/>
      <c r="X362" s="26">
        <v>105910.32</v>
      </c>
      <c r="Y362" s="26"/>
      <c r="Z362" s="26"/>
      <c r="AA362" s="26"/>
      <c r="AB362" s="26"/>
      <c r="AC362" s="27"/>
    </row>
    <row r="363" spans="1:29" ht="33.75" hidden="1" x14ac:dyDescent="0.25">
      <c r="A363" s="24" t="s">
        <v>566</v>
      </c>
      <c r="B363" s="24" t="s">
        <v>567</v>
      </c>
      <c r="C363" s="25">
        <v>42528</v>
      </c>
      <c r="D363" s="25">
        <v>42370</v>
      </c>
      <c r="E363" s="25">
        <v>44926</v>
      </c>
      <c r="F363" s="24">
        <v>79</v>
      </c>
      <c r="G363" s="24" t="s">
        <v>1893</v>
      </c>
      <c r="H363" s="24" t="s">
        <v>568</v>
      </c>
      <c r="I363" s="24" t="s">
        <v>1694</v>
      </c>
      <c r="J363" s="22">
        <v>10859393</v>
      </c>
      <c r="K363" s="22">
        <v>8710220.2899999991</v>
      </c>
      <c r="L363" s="26"/>
      <c r="M363" s="26"/>
      <c r="N363" s="26">
        <v>9230484</v>
      </c>
      <c r="O363" s="26">
        <v>7403687.2300000004</v>
      </c>
      <c r="P363" s="26"/>
      <c r="Q363" s="26"/>
      <c r="R363" s="26"/>
      <c r="S363" s="26"/>
      <c r="T363" s="26">
        <v>1628909</v>
      </c>
      <c r="U363" s="26">
        <v>1306533.06</v>
      </c>
      <c r="V363" s="26"/>
      <c r="W363" s="26"/>
      <c r="X363" s="26"/>
      <c r="Y363" s="26"/>
      <c r="Z363" s="26"/>
      <c r="AA363" s="26"/>
      <c r="AB363" s="26"/>
      <c r="AC363" s="27"/>
    </row>
    <row r="364" spans="1:29" ht="135" hidden="1" x14ac:dyDescent="0.25">
      <c r="A364" s="24" t="s">
        <v>569</v>
      </c>
      <c r="B364" s="24" t="s">
        <v>570</v>
      </c>
      <c r="C364" s="25">
        <v>42375</v>
      </c>
      <c r="D364" s="25">
        <v>42375</v>
      </c>
      <c r="E364" s="25">
        <v>44926</v>
      </c>
      <c r="F364" s="24">
        <v>83</v>
      </c>
      <c r="G364" s="24" t="s">
        <v>1893</v>
      </c>
      <c r="H364" s="24" t="s">
        <v>571</v>
      </c>
      <c r="I364" s="24" t="s">
        <v>1742</v>
      </c>
      <c r="J364" s="22">
        <v>3785618.45</v>
      </c>
      <c r="K364" s="22">
        <v>3128684.96</v>
      </c>
      <c r="L364" s="26"/>
      <c r="M364" s="26"/>
      <c r="N364" s="26">
        <v>3217775.68</v>
      </c>
      <c r="O364" s="26">
        <v>2659382.21</v>
      </c>
      <c r="P364" s="26"/>
      <c r="Q364" s="26"/>
      <c r="R364" s="26"/>
      <c r="S364" s="26"/>
      <c r="T364" s="26">
        <v>567842.77</v>
      </c>
      <c r="U364" s="26">
        <v>469302.75</v>
      </c>
      <c r="V364" s="26"/>
      <c r="W364" s="26"/>
      <c r="X364" s="26"/>
      <c r="Y364" s="26"/>
      <c r="Z364" s="26"/>
      <c r="AA364" s="26"/>
      <c r="AB364" s="26"/>
      <c r="AC364" s="27"/>
    </row>
    <row r="365" spans="1:29" ht="123.75" hidden="1" x14ac:dyDescent="0.25">
      <c r="A365" s="24" t="s">
        <v>572</v>
      </c>
      <c r="B365" s="24" t="s">
        <v>573</v>
      </c>
      <c r="C365" s="25">
        <v>42375</v>
      </c>
      <c r="D365" s="25">
        <v>42375</v>
      </c>
      <c r="E365" s="25">
        <v>44926</v>
      </c>
      <c r="F365" s="24">
        <v>83</v>
      </c>
      <c r="G365" s="24" t="s">
        <v>1893</v>
      </c>
      <c r="H365" s="24" t="s">
        <v>571</v>
      </c>
      <c r="I365" s="24" t="s">
        <v>1742</v>
      </c>
      <c r="J365" s="22">
        <v>3071279.7</v>
      </c>
      <c r="K365" s="22">
        <v>2391949.6800000002</v>
      </c>
      <c r="L365" s="26"/>
      <c r="M365" s="26"/>
      <c r="N365" s="26">
        <v>2610588</v>
      </c>
      <c r="O365" s="26">
        <v>2033157.23</v>
      </c>
      <c r="P365" s="26"/>
      <c r="Q365" s="26"/>
      <c r="R365" s="26"/>
      <c r="S365" s="26"/>
      <c r="T365" s="26">
        <v>460691.7</v>
      </c>
      <c r="U365" s="26">
        <v>358792.45</v>
      </c>
      <c r="V365" s="26"/>
      <c r="W365" s="26"/>
      <c r="X365" s="26"/>
      <c r="Y365" s="26"/>
      <c r="Z365" s="26"/>
      <c r="AA365" s="26"/>
      <c r="AB365" s="26"/>
      <c r="AC365" s="27"/>
    </row>
    <row r="366" spans="1:29" ht="56.25" hidden="1" x14ac:dyDescent="0.25">
      <c r="A366" s="24" t="s">
        <v>574</v>
      </c>
      <c r="B366" s="24" t="s">
        <v>575</v>
      </c>
      <c r="C366" s="25">
        <v>42395</v>
      </c>
      <c r="D366" s="25">
        <v>42401</v>
      </c>
      <c r="E366" s="25">
        <v>44926</v>
      </c>
      <c r="F366" s="24">
        <v>83</v>
      </c>
      <c r="G366" s="24" t="s">
        <v>1893</v>
      </c>
      <c r="H366" s="24" t="s">
        <v>571</v>
      </c>
      <c r="I366" s="24" t="s">
        <v>1679</v>
      </c>
      <c r="J366" s="22">
        <v>993954.16</v>
      </c>
      <c r="K366" s="22">
        <v>808300.27</v>
      </c>
      <c r="L366" s="26"/>
      <c r="M366" s="26"/>
      <c r="N366" s="26">
        <v>844861.01</v>
      </c>
      <c r="O366" s="26">
        <v>687055.22</v>
      </c>
      <c r="P366" s="26"/>
      <c r="Q366" s="26"/>
      <c r="R366" s="26"/>
      <c r="S366" s="26"/>
      <c r="T366" s="26">
        <v>149093.15</v>
      </c>
      <c r="U366" s="26">
        <v>121245.05</v>
      </c>
      <c r="V366" s="26"/>
      <c r="W366" s="26"/>
      <c r="X366" s="26"/>
      <c r="Y366" s="26"/>
      <c r="Z366" s="26"/>
      <c r="AA366" s="26"/>
      <c r="AB366" s="26"/>
      <c r="AC366" s="27"/>
    </row>
    <row r="367" spans="1:29" ht="78.75" hidden="1" x14ac:dyDescent="0.25">
      <c r="A367" s="24" t="s">
        <v>576</v>
      </c>
      <c r="B367" s="24" t="s">
        <v>577</v>
      </c>
      <c r="C367" s="25">
        <v>42880</v>
      </c>
      <c r="D367" s="25">
        <v>42880</v>
      </c>
      <c r="E367" s="25">
        <v>44561</v>
      </c>
      <c r="F367" s="24">
        <v>57</v>
      </c>
      <c r="G367" s="24" t="s">
        <v>1893</v>
      </c>
      <c r="H367" s="24" t="s">
        <v>571</v>
      </c>
      <c r="I367" s="24" t="s">
        <v>1743</v>
      </c>
      <c r="J367" s="22">
        <v>750000</v>
      </c>
      <c r="K367" s="22">
        <v>675000</v>
      </c>
      <c r="L367" s="26"/>
      <c r="M367" s="26"/>
      <c r="N367" s="26">
        <v>637500</v>
      </c>
      <c r="O367" s="26">
        <v>573750</v>
      </c>
      <c r="P367" s="26"/>
      <c r="Q367" s="26"/>
      <c r="R367" s="26"/>
      <c r="S367" s="26"/>
      <c r="T367" s="26">
        <v>112500</v>
      </c>
      <c r="U367" s="26">
        <v>101250</v>
      </c>
      <c r="V367" s="26"/>
      <c r="W367" s="26"/>
      <c r="X367" s="26"/>
      <c r="Y367" s="26"/>
      <c r="Z367" s="26"/>
      <c r="AA367" s="26"/>
      <c r="AB367" s="26"/>
      <c r="AC367" s="27"/>
    </row>
    <row r="368" spans="1:29" ht="157.5" hidden="1" x14ac:dyDescent="0.25">
      <c r="A368" s="24" t="s">
        <v>578</v>
      </c>
      <c r="B368" s="24" t="s">
        <v>579</v>
      </c>
      <c r="C368" s="25">
        <v>42881</v>
      </c>
      <c r="D368" s="25">
        <v>42881</v>
      </c>
      <c r="E368" s="25">
        <v>44561</v>
      </c>
      <c r="F368" s="24">
        <v>56</v>
      </c>
      <c r="G368" s="24" t="s">
        <v>1893</v>
      </c>
      <c r="H368" s="24" t="s">
        <v>571</v>
      </c>
      <c r="I368" s="24" t="s">
        <v>1744</v>
      </c>
      <c r="J368" s="22">
        <v>750000</v>
      </c>
      <c r="K368" s="22">
        <v>675000</v>
      </c>
      <c r="L368" s="26"/>
      <c r="M368" s="26"/>
      <c r="N368" s="26">
        <v>637500</v>
      </c>
      <c r="O368" s="26">
        <v>573750.01</v>
      </c>
      <c r="P368" s="26"/>
      <c r="Q368" s="26"/>
      <c r="R368" s="26"/>
      <c r="S368" s="26"/>
      <c r="T368" s="26">
        <v>112500</v>
      </c>
      <c r="U368" s="26">
        <v>101249.99</v>
      </c>
      <c r="V368" s="26"/>
      <c r="W368" s="26"/>
      <c r="X368" s="26"/>
      <c r="Y368" s="26"/>
      <c r="Z368" s="26"/>
      <c r="AA368" s="26"/>
      <c r="AB368" s="26"/>
      <c r="AC368" s="27"/>
    </row>
    <row r="369" spans="1:29" ht="112.5" hidden="1" x14ac:dyDescent="0.25">
      <c r="A369" s="24" t="s">
        <v>581</v>
      </c>
      <c r="B369" s="24" t="s">
        <v>582</v>
      </c>
      <c r="C369" s="25">
        <v>43474</v>
      </c>
      <c r="D369" s="25">
        <v>43474</v>
      </c>
      <c r="E369" s="25">
        <v>44561</v>
      </c>
      <c r="F369" s="24">
        <v>36</v>
      </c>
      <c r="G369" s="24" t="s">
        <v>1976</v>
      </c>
      <c r="H369" s="24" t="s">
        <v>580</v>
      </c>
      <c r="I369" s="24" t="s">
        <v>1718</v>
      </c>
      <c r="J369" s="22">
        <v>1932667.17</v>
      </c>
      <c r="K369" s="22">
        <v>1739400.45</v>
      </c>
      <c r="L369" s="26"/>
      <c r="M369" s="26"/>
      <c r="N369" s="26"/>
      <c r="O369" s="26"/>
      <c r="P369" s="26">
        <v>628695.1</v>
      </c>
      <c r="Q369" s="26">
        <v>565825.59</v>
      </c>
      <c r="R369" s="26"/>
      <c r="S369" s="26"/>
      <c r="T369" s="26"/>
      <c r="U369" s="26"/>
      <c r="V369" s="26"/>
      <c r="W369" s="26"/>
      <c r="X369" s="26"/>
      <c r="Y369" s="26"/>
      <c r="Z369" s="26"/>
      <c r="AA369" s="26"/>
      <c r="AB369" s="26">
        <v>1303972.07</v>
      </c>
      <c r="AC369" s="27">
        <v>1173574.8600000001</v>
      </c>
    </row>
    <row r="370" spans="1:29" ht="78.75" hidden="1" x14ac:dyDescent="0.25">
      <c r="A370" s="24" t="s">
        <v>583</v>
      </c>
      <c r="B370" s="24" t="s">
        <v>584</v>
      </c>
      <c r="C370" s="25">
        <v>43507</v>
      </c>
      <c r="D370" s="25">
        <v>43507</v>
      </c>
      <c r="E370" s="25">
        <v>44561</v>
      </c>
      <c r="F370" s="24">
        <v>35</v>
      </c>
      <c r="G370" s="24" t="s">
        <v>1992</v>
      </c>
      <c r="H370" s="24" t="s">
        <v>580</v>
      </c>
      <c r="I370" s="24" t="s">
        <v>1745</v>
      </c>
      <c r="J370" s="22">
        <v>348478.32</v>
      </c>
      <c r="K370" s="22">
        <v>175161.09</v>
      </c>
      <c r="L370" s="26"/>
      <c r="M370" s="26"/>
      <c r="N370" s="26"/>
      <c r="O370" s="26"/>
      <c r="P370" s="26">
        <v>104543.5</v>
      </c>
      <c r="Q370" s="26">
        <v>81820.509999999995</v>
      </c>
      <c r="R370" s="26"/>
      <c r="S370" s="26"/>
      <c r="T370" s="26"/>
      <c r="U370" s="26"/>
      <c r="V370" s="26"/>
      <c r="W370" s="26"/>
      <c r="X370" s="26"/>
      <c r="Y370" s="26"/>
      <c r="Z370" s="26"/>
      <c r="AA370" s="26"/>
      <c r="AB370" s="26">
        <v>243934.82</v>
      </c>
      <c r="AC370" s="27">
        <v>93340.58</v>
      </c>
    </row>
    <row r="371" spans="1:29" ht="78.75" hidden="1" x14ac:dyDescent="0.25">
      <c r="A371" s="24" t="s">
        <v>585</v>
      </c>
      <c r="B371" s="24" t="s">
        <v>586</v>
      </c>
      <c r="C371" s="25">
        <v>43643</v>
      </c>
      <c r="D371" s="25">
        <v>43643</v>
      </c>
      <c r="E371" s="25">
        <v>44556</v>
      </c>
      <c r="F371" s="24">
        <v>30</v>
      </c>
      <c r="G371" s="24" t="s">
        <v>1993</v>
      </c>
      <c r="H371" s="24" t="s">
        <v>580</v>
      </c>
      <c r="I371" s="24" t="s">
        <v>1747</v>
      </c>
      <c r="J371" s="22">
        <v>414317.44</v>
      </c>
      <c r="K371" s="22">
        <v>0</v>
      </c>
      <c r="L371" s="26"/>
      <c r="M371" s="26"/>
      <c r="N371" s="26"/>
      <c r="O371" s="26"/>
      <c r="P371" s="26">
        <v>94921.43</v>
      </c>
      <c r="Q371" s="26"/>
      <c r="R371" s="26"/>
      <c r="S371" s="26"/>
      <c r="T371" s="26"/>
      <c r="U371" s="26"/>
      <c r="V371" s="26"/>
      <c r="W371" s="26"/>
      <c r="X371" s="26"/>
      <c r="Y371" s="26"/>
      <c r="Z371" s="26"/>
      <c r="AA371" s="26"/>
      <c r="AB371" s="26">
        <v>319396.01</v>
      </c>
      <c r="AC371" s="27"/>
    </row>
    <row r="372" spans="1:29" ht="112.5" hidden="1" x14ac:dyDescent="0.25">
      <c r="A372" s="24" t="s">
        <v>587</v>
      </c>
      <c r="B372" s="24" t="s">
        <v>588</v>
      </c>
      <c r="C372" s="25">
        <v>43503</v>
      </c>
      <c r="D372" s="25">
        <v>43503</v>
      </c>
      <c r="E372" s="25">
        <v>44196</v>
      </c>
      <c r="F372" s="24">
        <v>23</v>
      </c>
      <c r="G372" s="24" t="s">
        <v>1991</v>
      </c>
      <c r="H372" s="24" t="s">
        <v>580</v>
      </c>
      <c r="I372" s="24" t="s">
        <v>1612</v>
      </c>
      <c r="J372" s="22">
        <v>1522398.46</v>
      </c>
      <c r="K372" s="22">
        <v>1642346.69</v>
      </c>
      <c r="L372" s="26"/>
      <c r="M372" s="26"/>
      <c r="N372" s="26"/>
      <c r="O372" s="26"/>
      <c r="P372" s="26">
        <v>595806.99</v>
      </c>
      <c r="Q372" s="26">
        <v>536226.29</v>
      </c>
      <c r="R372" s="26"/>
      <c r="S372" s="26"/>
      <c r="T372" s="26"/>
      <c r="U372" s="26"/>
      <c r="V372" s="26"/>
      <c r="W372" s="26"/>
      <c r="X372" s="26"/>
      <c r="Y372" s="26"/>
      <c r="Z372" s="26"/>
      <c r="AA372" s="26"/>
      <c r="AB372" s="26">
        <v>926591.47</v>
      </c>
      <c r="AC372" s="27">
        <v>1106120.3999999999</v>
      </c>
    </row>
    <row r="373" spans="1:29" ht="112.5" hidden="1" x14ac:dyDescent="0.25">
      <c r="A373" s="24" t="s">
        <v>589</v>
      </c>
      <c r="B373" s="24" t="s">
        <v>590</v>
      </c>
      <c r="C373" s="25">
        <v>43543</v>
      </c>
      <c r="D373" s="25">
        <v>43543</v>
      </c>
      <c r="E373" s="25">
        <v>44560</v>
      </c>
      <c r="F373" s="24">
        <v>34</v>
      </c>
      <c r="G373" s="24" t="s">
        <v>2680</v>
      </c>
      <c r="H373" s="24" t="s">
        <v>580</v>
      </c>
      <c r="I373" s="24" t="s">
        <v>1748</v>
      </c>
      <c r="J373" s="22">
        <v>1345958.95</v>
      </c>
      <c r="K373" s="22">
        <v>661505.6</v>
      </c>
      <c r="L373" s="26"/>
      <c r="M373" s="26"/>
      <c r="N373" s="26"/>
      <c r="O373" s="26"/>
      <c r="P373" s="26">
        <v>456294</v>
      </c>
      <c r="Q373" s="26">
        <v>326214</v>
      </c>
      <c r="R373" s="26"/>
      <c r="S373" s="26"/>
      <c r="T373" s="26"/>
      <c r="U373" s="26"/>
      <c r="V373" s="26"/>
      <c r="W373" s="26"/>
      <c r="X373" s="26"/>
      <c r="Y373" s="26"/>
      <c r="Z373" s="26"/>
      <c r="AA373" s="26"/>
      <c r="AB373" s="26">
        <v>889664.95</v>
      </c>
      <c r="AC373" s="27">
        <v>335291.59999999998</v>
      </c>
    </row>
    <row r="374" spans="1:29" ht="90" hidden="1" x14ac:dyDescent="0.25">
      <c r="A374" s="24" t="s">
        <v>2681</v>
      </c>
      <c r="B374" s="24" t="s">
        <v>2682</v>
      </c>
      <c r="C374" s="25">
        <v>44364</v>
      </c>
      <c r="D374" s="25">
        <v>44364</v>
      </c>
      <c r="E374" s="25">
        <v>44577</v>
      </c>
      <c r="F374" s="24">
        <v>7</v>
      </c>
      <c r="G374" s="24" t="s">
        <v>2683</v>
      </c>
      <c r="H374" s="24" t="s">
        <v>580</v>
      </c>
      <c r="I374" s="24" t="s">
        <v>2684</v>
      </c>
      <c r="J374" s="22">
        <v>1204969.83</v>
      </c>
      <c r="K374" s="22">
        <v>990921.44</v>
      </c>
      <c r="L374" s="26"/>
      <c r="M374" s="26"/>
      <c r="N374" s="26"/>
      <c r="O374" s="26"/>
      <c r="P374" s="26">
        <v>488700.24</v>
      </c>
      <c r="Q374" s="26">
        <v>431924.49</v>
      </c>
      <c r="R374" s="26"/>
      <c r="S374" s="26"/>
      <c r="T374" s="26"/>
      <c r="U374" s="26"/>
      <c r="V374" s="26"/>
      <c r="W374" s="26"/>
      <c r="X374" s="26"/>
      <c r="Y374" s="26"/>
      <c r="Z374" s="26"/>
      <c r="AA374" s="26"/>
      <c r="AB374" s="26">
        <v>716269.59</v>
      </c>
      <c r="AC374" s="27">
        <v>558996.94999999995</v>
      </c>
    </row>
    <row r="375" spans="1:29" ht="101.25" hidden="1" x14ac:dyDescent="0.25">
      <c r="A375" s="24" t="s">
        <v>2685</v>
      </c>
      <c r="B375" s="24" t="s">
        <v>2686</v>
      </c>
      <c r="C375" s="25">
        <v>44398</v>
      </c>
      <c r="D375" s="25">
        <v>44398</v>
      </c>
      <c r="E375" s="25">
        <v>44946</v>
      </c>
      <c r="F375" s="24">
        <v>18</v>
      </c>
      <c r="G375" s="24" t="s">
        <v>2687</v>
      </c>
      <c r="H375" s="24" t="s">
        <v>580</v>
      </c>
      <c r="I375" s="24" t="s">
        <v>2688</v>
      </c>
      <c r="J375" s="22">
        <v>1041904.76</v>
      </c>
      <c r="K375" s="22">
        <v>0</v>
      </c>
      <c r="L375" s="26"/>
      <c r="M375" s="26"/>
      <c r="N375" s="26"/>
      <c r="O375" s="26"/>
      <c r="P375" s="26">
        <v>390000</v>
      </c>
      <c r="Q375" s="26"/>
      <c r="R375" s="26"/>
      <c r="S375" s="26"/>
      <c r="T375" s="26"/>
      <c r="U375" s="26"/>
      <c r="V375" s="26"/>
      <c r="W375" s="26"/>
      <c r="X375" s="26"/>
      <c r="Y375" s="26"/>
      <c r="Z375" s="26"/>
      <c r="AA375" s="26"/>
      <c r="AB375" s="26">
        <v>651904.76</v>
      </c>
      <c r="AC375" s="27"/>
    </row>
    <row r="376" spans="1:29" ht="90" hidden="1" x14ac:dyDescent="0.25">
      <c r="A376" s="24" t="s">
        <v>2689</v>
      </c>
      <c r="B376" s="24" t="s">
        <v>2690</v>
      </c>
      <c r="C376" s="25">
        <v>44389</v>
      </c>
      <c r="D376" s="25">
        <v>44389</v>
      </c>
      <c r="E376" s="25">
        <v>44937</v>
      </c>
      <c r="F376" s="24">
        <v>18</v>
      </c>
      <c r="G376" s="24" t="s">
        <v>2691</v>
      </c>
      <c r="H376" s="24" t="s">
        <v>580</v>
      </c>
      <c r="I376" s="24" t="s">
        <v>2692</v>
      </c>
      <c r="J376" s="22">
        <v>392580.91</v>
      </c>
      <c r="K376" s="22">
        <v>0</v>
      </c>
      <c r="L376" s="26"/>
      <c r="M376" s="26"/>
      <c r="N376" s="26"/>
      <c r="O376" s="26"/>
      <c r="P376" s="26">
        <v>141976.95000000001</v>
      </c>
      <c r="Q376" s="26"/>
      <c r="R376" s="26"/>
      <c r="S376" s="26"/>
      <c r="T376" s="26"/>
      <c r="U376" s="26"/>
      <c r="V376" s="26"/>
      <c r="W376" s="26"/>
      <c r="X376" s="26"/>
      <c r="Y376" s="26"/>
      <c r="Z376" s="26"/>
      <c r="AA376" s="26"/>
      <c r="AB376" s="26">
        <v>250603.96</v>
      </c>
      <c r="AC376" s="27"/>
    </row>
    <row r="377" spans="1:29" ht="67.5" hidden="1" x14ac:dyDescent="0.25">
      <c r="A377" s="24" t="s">
        <v>2693</v>
      </c>
      <c r="B377" s="24" t="s">
        <v>2694</v>
      </c>
      <c r="C377" s="25">
        <v>44389</v>
      </c>
      <c r="D377" s="25">
        <v>44389</v>
      </c>
      <c r="E377" s="25">
        <v>44753</v>
      </c>
      <c r="F377" s="24">
        <v>12</v>
      </c>
      <c r="G377" s="24" t="s">
        <v>2695</v>
      </c>
      <c r="H377" s="24" t="s">
        <v>580</v>
      </c>
      <c r="I377" s="24" t="s">
        <v>2696</v>
      </c>
      <c r="J377" s="22">
        <v>65824.12</v>
      </c>
      <c r="K377" s="22">
        <v>0</v>
      </c>
      <c r="L377" s="26"/>
      <c r="M377" s="26"/>
      <c r="N377" s="26"/>
      <c r="O377" s="26"/>
      <c r="P377" s="26">
        <v>31034.1</v>
      </c>
      <c r="Q377" s="26"/>
      <c r="R377" s="26"/>
      <c r="S377" s="26"/>
      <c r="T377" s="26"/>
      <c r="U377" s="26"/>
      <c r="V377" s="26"/>
      <c r="W377" s="26"/>
      <c r="X377" s="26"/>
      <c r="Y377" s="26"/>
      <c r="Z377" s="26"/>
      <c r="AA377" s="26"/>
      <c r="AB377" s="26">
        <v>34790.019999999997</v>
      </c>
      <c r="AC377" s="27"/>
    </row>
    <row r="378" spans="1:29" ht="78.75" hidden="1" x14ac:dyDescent="0.25">
      <c r="A378" s="24" t="s">
        <v>2697</v>
      </c>
      <c r="B378" s="24" t="s">
        <v>2698</v>
      </c>
      <c r="C378" s="25">
        <v>44420</v>
      </c>
      <c r="D378" s="25">
        <v>44420</v>
      </c>
      <c r="E378" s="25">
        <v>44511</v>
      </c>
      <c r="F378" s="24">
        <v>3</v>
      </c>
      <c r="G378" s="24" t="s">
        <v>2699</v>
      </c>
      <c r="H378" s="24" t="s">
        <v>580</v>
      </c>
      <c r="I378" s="24" t="s">
        <v>2700</v>
      </c>
      <c r="J378" s="22">
        <v>314118.63</v>
      </c>
      <c r="K378" s="22">
        <v>0</v>
      </c>
      <c r="L378" s="26"/>
      <c r="M378" s="26"/>
      <c r="N378" s="26"/>
      <c r="O378" s="26"/>
      <c r="P378" s="26">
        <v>94235.59</v>
      </c>
      <c r="Q378" s="26"/>
      <c r="R378" s="26"/>
      <c r="S378" s="26"/>
      <c r="T378" s="26"/>
      <c r="U378" s="26"/>
      <c r="V378" s="26"/>
      <c r="W378" s="26"/>
      <c r="X378" s="26"/>
      <c r="Y378" s="26"/>
      <c r="Z378" s="26"/>
      <c r="AA378" s="26"/>
      <c r="AB378" s="26">
        <v>219883.04</v>
      </c>
      <c r="AC378" s="27"/>
    </row>
    <row r="379" spans="1:29" ht="78.75" hidden="1" x14ac:dyDescent="0.25">
      <c r="A379" s="24" t="s">
        <v>2701</v>
      </c>
      <c r="B379" s="24" t="s">
        <v>2702</v>
      </c>
      <c r="C379" s="25">
        <v>44400</v>
      </c>
      <c r="D379" s="25">
        <v>44400</v>
      </c>
      <c r="E379" s="25">
        <v>45291</v>
      </c>
      <c r="F379" s="24">
        <v>30</v>
      </c>
      <c r="G379" s="24" t="s">
        <v>2703</v>
      </c>
      <c r="H379" s="24" t="s">
        <v>580</v>
      </c>
      <c r="I379" s="24" t="s">
        <v>2704</v>
      </c>
      <c r="J379" s="22">
        <v>1522541.28</v>
      </c>
      <c r="K379" s="22">
        <v>644378.4</v>
      </c>
      <c r="L379" s="26"/>
      <c r="M379" s="26"/>
      <c r="N379" s="26"/>
      <c r="O379" s="26"/>
      <c r="P379" s="26">
        <v>806049.33</v>
      </c>
      <c r="Q379" s="26">
        <v>352979.34</v>
      </c>
      <c r="R379" s="26"/>
      <c r="S379" s="26"/>
      <c r="T379" s="26"/>
      <c r="U379" s="26"/>
      <c r="V379" s="26"/>
      <c r="W379" s="26"/>
      <c r="X379" s="26"/>
      <c r="Y379" s="26"/>
      <c r="Z379" s="26"/>
      <c r="AA379" s="26"/>
      <c r="AB379" s="26">
        <v>716491.95</v>
      </c>
      <c r="AC379" s="27">
        <v>291399.06</v>
      </c>
    </row>
    <row r="380" spans="1:29" ht="67.5" hidden="1" x14ac:dyDescent="0.25">
      <c r="A380" s="24" t="s">
        <v>3257</v>
      </c>
      <c r="B380" s="24" t="s">
        <v>3258</v>
      </c>
      <c r="C380" s="25">
        <v>44438</v>
      </c>
      <c r="D380" s="25">
        <v>44438</v>
      </c>
      <c r="E380" s="25">
        <v>44955</v>
      </c>
      <c r="F380" s="24">
        <v>17</v>
      </c>
      <c r="G380" s="24" t="s">
        <v>3259</v>
      </c>
      <c r="H380" s="24" t="s">
        <v>580</v>
      </c>
      <c r="I380" s="24" t="s">
        <v>3260</v>
      </c>
      <c r="J380" s="22">
        <v>303773.82</v>
      </c>
      <c r="K380" s="22">
        <v>0</v>
      </c>
      <c r="L380" s="26"/>
      <c r="M380" s="26"/>
      <c r="N380" s="26"/>
      <c r="O380" s="26"/>
      <c r="P380" s="26">
        <v>196385.48</v>
      </c>
      <c r="Q380" s="26"/>
      <c r="R380" s="26"/>
      <c r="S380" s="26"/>
      <c r="T380" s="26"/>
      <c r="U380" s="26"/>
      <c r="V380" s="26"/>
      <c r="W380" s="26"/>
      <c r="X380" s="26"/>
      <c r="Y380" s="26"/>
      <c r="Z380" s="26"/>
      <c r="AA380" s="26"/>
      <c r="AB380" s="26">
        <v>107388.34</v>
      </c>
      <c r="AC380" s="27"/>
    </row>
    <row r="381" spans="1:29" ht="112.5" hidden="1" x14ac:dyDescent="0.25">
      <c r="A381" s="24" t="s">
        <v>3261</v>
      </c>
      <c r="B381" s="24" t="s">
        <v>3262</v>
      </c>
      <c r="C381" s="25">
        <v>44428</v>
      </c>
      <c r="D381" s="25">
        <v>44428</v>
      </c>
      <c r="E381" s="25">
        <v>44926</v>
      </c>
      <c r="F381" s="24">
        <v>17</v>
      </c>
      <c r="G381" s="24" t="s">
        <v>3263</v>
      </c>
      <c r="H381" s="24" t="s">
        <v>580</v>
      </c>
      <c r="I381" s="24" t="s">
        <v>3264</v>
      </c>
      <c r="J381" s="22">
        <v>432440.09</v>
      </c>
      <c r="K381" s="22">
        <v>0</v>
      </c>
      <c r="L381" s="26"/>
      <c r="M381" s="26"/>
      <c r="N381" s="26"/>
      <c r="O381" s="26"/>
      <c r="P381" s="26">
        <v>237842.05</v>
      </c>
      <c r="Q381" s="26"/>
      <c r="R381" s="26"/>
      <c r="S381" s="26"/>
      <c r="T381" s="26"/>
      <c r="U381" s="26"/>
      <c r="V381" s="26"/>
      <c r="W381" s="26"/>
      <c r="X381" s="26"/>
      <c r="Y381" s="26"/>
      <c r="Z381" s="26"/>
      <c r="AA381" s="26"/>
      <c r="AB381" s="26">
        <v>194598.04</v>
      </c>
      <c r="AC381" s="27"/>
    </row>
    <row r="382" spans="1:29" ht="101.25" hidden="1" x14ac:dyDescent="0.25">
      <c r="A382" s="24" t="s">
        <v>3265</v>
      </c>
      <c r="B382" s="24" t="s">
        <v>3266</v>
      </c>
      <c r="C382" s="25">
        <v>44442</v>
      </c>
      <c r="D382" s="25">
        <v>44442</v>
      </c>
      <c r="E382" s="25">
        <v>44651</v>
      </c>
      <c r="F382" s="24">
        <v>8</v>
      </c>
      <c r="G382" s="24" t="s">
        <v>3267</v>
      </c>
      <c r="H382" s="24" t="s">
        <v>580</v>
      </c>
      <c r="I382" s="24" t="s">
        <v>3268</v>
      </c>
      <c r="J382" s="22">
        <v>199320.68</v>
      </c>
      <c r="K382" s="22">
        <v>0</v>
      </c>
      <c r="L382" s="26"/>
      <c r="M382" s="26"/>
      <c r="N382" s="26"/>
      <c r="O382" s="26"/>
      <c r="P382" s="26">
        <v>74105</v>
      </c>
      <c r="Q382" s="26"/>
      <c r="R382" s="26"/>
      <c r="S382" s="26"/>
      <c r="T382" s="26"/>
      <c r="U382" s="26"/>
      <c r="V382" s="26"/>
      <c r="W382" s="26"/>
      <c r="X382" s="26"/>
      <c r="Y382" s="26"/>
      <c r="Z382" s="26"/>
      <c r="AA382" s="26"/>
      <c r="AB382" s="26">
        <v>125215.67999999999</v>
      </c>
      <c r="AC382" s="27"/>
    </row>
    <row r="383" spans="1:29" ht="123.75" hidden="1" x14ac:dyDescent="0.25">
      <c r="A383" s="24" t="s">
        <v>2705</v>
      </c>
      <c r="B383" s="24" t="s">
        <v>2706</v>
      </c>
      <c r="C383" s="25">
        <v>44365</v>
      </c>
      <c r="D383" s="25">
        <v>44365</v>
      </c>
      <c r="E383" s="25">
        <v>44912</v>
      </c>
      <c r="F383" s="24">
        <v>18</v>
      </c>
      <c r="G383" s="24" t="s">
        <v>2707</v>
      </c>
      <c r="H383" s="24" t="s">
        <v>580</v>
      </c>
      <c r="I383" s="24" t="s">
        <v>2708</v>
      </c>
      <c r="J383" s="22">
        <v>940170.53</v>
      </c>
      <c r="K383" s="22">
        <v>0</v>
      </c>
      <c r="L383" s="26"/>
      <c r="M383" s="26"/>
      <c r="N383" s="26"/>
      <c r="O383" s="26"/>
      <c r="P383" s="26">
        <v>414325.46</v>
      </c>
      <c r="Q383" s="26">
        <v>0</v>
      </c>
      <c r="R383" s="26"/>
      <c r="S383" s="26"/>
      <c r="T383" s="26"/>
      <c r="U383" s="26"/>
      <c r="V383" s="26"/>
      <c r="W383" s="26"/>
      <c r="X383" s="26"/>
      <c r="Y383" s="26"/>
      <c r="Z383" s="26"/>
      <c r="AA383" s="26"/>
      <c r="AB383" s="26">
        <v>525845.06999999995</v>
      </c>
      <c r="AC383" s="27">
        <v>0</v>
      </c>
    </row>
    <row r="384" spans="1:29" ht="101.25" hidden="1" x14ac:dyDescent="0.25">
      <c r="A384" s="24" t="s">
        <v>3269</v>
      </c>
      <c r="B384" s="24" t="s">
        <v>3270</v>
      </c>
      <c r="C384" s="25">
        <v>44424</v>
      </c>
      <c r="D384" s="25">
        <v>44424</v>
      </c>
      <c r="E384" s="25">
        <v>44849</v>
      </c>
      <c r="F384" s="24">
        <v>14</v>
      </c>
      <c r="G384" s="24" t="s">
        <v>3271</v>
      </c>
      <c r="H384" s="24" t="s">
        <v>580</v>
      </c>
      <c r="I384" s="24" t="s">
        <v>3272</v>
      </c>
      <c r="J384" s="22">
        <v>335427.18</v>
      </c>
      <c r="K384" s="22">
        <v>100628.15</v>
      </c>
      <c r="L384" s="26"/>
      <c r="M384" s="26"/>
      <c r="N384" s="26"/>
      <c r="O384" s="26"/>
      <c r="P384" s="26">
        <v>124630.94</v>
      </c>
      <c r="Q384" s="26">
        <v>37393.42</v>
      </c>
      <c r="R384" s="26"/>
      <c r="S384" s="26"/>
      <c r="T384" s="26"/>
      <c r="U384" s="26"/>
      <c r="V384" s="26"/>
      <c r="W384" s="26"/>
      <c r="X384" s="26"/>
      <c r="Y384" s="26"/>
      <c r="Z384" s="26"/>
      <c r="AA384" s="26"/>
      <c r="AB384" s="26">
        <v>210796.24</v>
      </c>
      <c r="AC384" s="27">
        <v>63234.73</v>
      </c>
    </row>
    <row r="385" spans="1:29" ht="90" hidden="1" x14ac:dyDescent="0.25">
      <c r="A385" s="24" t="s">
        <v>2709</v>
      </c>
      <c r="B385" s="24" t="s">
        <v>2710</v>
      </c>
      <c r="C385" s="25">
        <v>44364</v>
      </c>
      <c r="D385" s="25">
        <v>44364</v>
      </c>
      <c r="E385" s="25">
        <v>44911</v>
      </c>
      <c r="F385" s="24">
        <v>18</v>
      </c>
      <c r="G385" s="24" t="s">
        <v>2711</v>
      </c>
      <c r="H385" s="24" t="s">
        <v>580</v>
      </c>
      <c r="I385" s="24" t="s">
        <v>2712</v>
      </c>
      <c r="J385" s="22">
        <v>403708.24</v>
      </c>
      <c r="K385" s="22">
        <v>0</v>
      </c>
      <c r="L385" s="26"/>
      <c r="M385" s="26"/>
      <c r="N385" s="26"/>
      <c r="O385" s="26"/>
      <c r="P385" s="26">
        <v>219329.36</v>
      </c>
      <c r="Q385" s="26"/>
      <c r="R385" s="26"/>
      <c r="S385" s="26"/>
      <c r="T385" s="26"/>
      <c r="U385" s="26"/>
      <c r="V385" s="26"/>
      <c r="W385" s="26"/>
      <c r="X385" s="26"/>
      <c r="Y385" s="26"/>
      <c r="Z385" s="26"/>
      <c r="AA385" s="26"/>
      <c r="AB385" s="26">
        <v>184378.88</v>
      </c>
      <c r="AC385" s="27"/>
    </row>
    <row r="386" spans="1:29" ht="78.75" hidden="1" x14ac:dyDescent="0.25">
      <c r="A386" s="24" t="s">
        <v>3273</v>
      </c>
      <c r="B386" s="24" t="s">
        <v>3274</v>
      </c>
      <c r="C386" s="25">
        <v>44431</v>
      </c>
      <c r="D386" s="25">
        <v>44431</v>
      </c>
      <c r="E386" s="25">
        <v>44957</v>
      </c>
      <c r="F386" s="24">
        <v>18</v>
      </c>
      <c r="G386" s="24" t="s">
        <v>3275</v>
      </c>
      <c r="H386" s="24" t="s">
        <v>580</v>
      </c>
      <c r="I386" s="24" t="s">
        <v>3276</v>
      </c>
      <c r="J386" s="22">
        <v>443599.96</v>
      </c>
      <c r="K386" s="22">
        <v>0</v>
      </c>
      <c r="L386" s="26"/>
      <c r="M386" s="26"/>
      <c r="N386" s="26"/>
      <c r="O386" s="26"/>
      <c r="P386" s="26">
        <v>243742.48</v>
      </c>
      <c r="Q386" s="26"/>
      <c r="R386" s="26"/>
      <c r="S386" s="26"/>
      <c r="T386" s="26"/>
      <c r="U386" s="26"/>
      <c r="V386" s="26"/>
      <c r="W386" s="26"/>
      <c r="X386" s="26"/>
      <c r="Y386" s="26"/>
      <c r="Z386" s="26"/>
      <c r="AA386" s="26"/>
      <c r="AB386" s="26">
        <v>199857.48</v>
      </c>
      <c r="AC386" s="27"/>
    </row>
    <row r="387" spans="1:29" ht="123.75" hidden="1" x14ac:dyDescent="0.25">
      <c r="A387" s="24" t="s">
        <v>3277</v>
      </c>
      <c r="B387" s="24" t="s">
        <v>3278</v>
      </c>
      <c r="C387" s="25">
        <v>44435</v>
      </c>
      <c r="D387" s="25">
        <v>44435</v>
      </c>
      <c r="E387" s="25">
        <v>45291</v>
      </c>
      <c r="F387" s="24">
        <v>29</v>
      </c>
      <c r="G387" s="24" t="s">
        <v>2680</v>
      </c>
      <c r="H387" s="24" t="s">
        <v>580</v>
      </c>
      <c r="I387" s="24" t="s">
        <v>1748</v>
      </c>
      <c r="J387" s="22">
        <v>902662.01</v>
      </c>
      <c r="K387" s="22">
        <v>763206.82</v>
      </c>
      <c r="L387" s="26"/>
      <c r="M387" s="26"/>
      <c r="N387" s="26"/>
      <c r="O387" s="26"/>
      <c r="P387" s="26">
        <v>480099.76</v>
      </c>
      <c r="Q387" s="26">
        <v>419763.77</v>
      </c>
      <c r="R387" s="26"/>
      <c r="S387" s="26"/>
      <c r="T387" s="26"/>
      <c r="U387" s="26"/>
      <c r="V387" s="26"/>
      <c r="W387" s="26"/>
      <c r="X387" s="26"/>
      <c r="Y387" s="26"/>
      <c r="Z387" s="26"/>
      <c r="AA387" s="26"/>
      <c r="AB387" s="26">
        <v>422562.25</v>
      </c>
      <c r="AC387" s="27">
        <v>343443.05</v>
      </c>
    </row>
    <row r="388" spans="1:29" ht="90" hidden="1" x14ac:dyDescent="0.25">
      <c r="A388" s="24" t="s">
        <v>3279</v>
      </c>
      <c r="B388" s="24" t="s">
        <v>3280</v>
      </c>
      <c r="C388" s="25">
        <v>44448</v>
      </c>
      <c r="D388" s="25">
        <v>44448</v>
      </c>
      <c r="E388" s="25">
        <v>45291</v>
      </c>
      <c r="F388" s="24">
        <v>28</v>
      </c>
      <c r="G388" s="24" t="s">
        <v>3281</v>
      </c>
      <c r="H388" s="24" t="s">
        <v>580</v>
      </c>
      <c r="I388" s="24" t="s">
        <v>3282</v>
      </c>
      <c r="J388" s="22">
        <v>241350.82</v>
      </c>
      <c r="K388" s="22">
        <v>28962</v>
      </c>
      <c r="L388" s="26"/>
      <c r="M388" s="26"/>
      <c r="N388" s="26"/>
      <c r="O388" s="26"/>
      <c r="P388" s="26">
        <v>72405.25</v>
      </c>
      <c r="Q388" s="26">
        <v>28962</v>
      </c>
      <c r="R388" s="26"/>
      <c r="S388" s="26"/>
      <c r="T388" s="26"/>
      <c r="U388" s="26"/>
      <c r="V388" s="26"/>
      <c r="W388" s="26"/>
      <c r="X388" s="26"/>
      <c r="Y388" s="26"/>
      <c r="Z388" s="26"/>
      <c r="AA388" s="26"/>
      <c r="AB388" s="26">
        <v>168945.57</v>
      </c>
      <c r="AC388" s="27"/>
    </row>
    <row r="389" spans="1:29" ht="90" hidden="1" x14ac:dyDescent="0.25">
      <c r="A389" s="24" t="s">
        <v>2713</v>
      </c>
      <c r="B389" s="24" t="s">
        <v>2714</v>
      </c>
      <c r="C389" s="25">
        <v>44365</v>
      </c>
      <c r="D389" s="25">
        <v>44365</v>
      </c>
      <c r="E389" s="25">
        <v>44790</v>
      </c>
      <c r="F389" s="24">
        <v>14</v>
      </c>
      <c r="G389" s="24" t="s">
        <v>2715</v>
      </c>
      <c r="H389" s="24" t="s">
        <v>580</v>
      </c>
      <c r="I389" s="24" t="s">
        <v>2716</v>
      </c>
      <c r="J389" s="22">
        <v>755177</v>
      </c>
      <c r="K389" s="22">
        <v>256200</v>
      </c>
      <c r="L389" s="26"/>
      <c r="M389" s="26"/>
      <c r="N389" s="26"/>
      <c r="O389" s="26"/>
      <c r="P389" s="26">
        <v>203142.61</v>
      </c>
      <c r="Q389" s="26">
        <v>68917.8</v>
      </c>
      <c r="R389" s="26"/>
      <c r="S389" s="26"/>
      <c r="T389" s="26"/>
      <c r="U389" s="26"/>
      <c r="V389" s="26"/>
      <c r="W389" s="26"/>
      <c r="X389" s="26"/>
      <c r="Y389" s="26"/>
      <c r="Z389" s="26"/>
      <c r="AA389" s="26"/>
      <c r="AB389" s="26">
        <v>552034.39</v>
      </c>
      <c r="AC389" s="27">
        <v>187282.2</v>
      </c>
    </row>
    <row r="390" spans="1:29" ht="45" hidden="1" x14ac:dyDescent="0.25">
      <c r="A390" s="24" t="s">
        <v>2717</v>
      </c>
      <c r="B390" s="24" t="s">
        <v>2718</v>
      </c>
      <c r="C390" s="25">
        <v>44390</v>
      </c>
      <c r="D390" s="25">
        <v>44390</v>
      </c>
      <c r="E390" s="25">
        <v>44573</v>
      </c>
      <c r="F390" s="24">
        <v>6</v>
      </c>
      <c r="G390" s="24" t="s">
        <v>2719</v>
      </c>
      <c r="H390" s="24" t="s">
        <v>580</v>
      </c>
      <c r="I390" s="24" t="s">
        <v>2720</v>
      </c>
      <c r="J390" s="22">
        <v>257245.02</v>
      </c>
      <c r="K390" s="22">
        <v>0</v>
      </c>
      <c r="L390" s="26"/>
      <c r="M390" s="26"/>
      <c r="N390" s="26"/>
      <c r="O390" s="26"/>
      <c r="P390" s="26">
        <v>75600</v>
      </c>
      <c r="Q390" s="26">
        <v>0</v>
      </c>
      <c r="R390" s="26"/>
      <c r="S390" s="26"/>
      <c r="T390" s="26"/>
      <c r="U390" s="26"/>
      <c r="V390" s="26"/>
      <c r="W390" s="26"/>
      <c r="X390" s="26"/>
      <c r="Y390" s="26"/>
      <c r="Z390" s="26"/>
      <c r="AA390" s="26"/>
      <c r="AB390" s="26">
        <v>181645.02</v>
      </c>
      <c r="AC390" s="27">
        <v>0</v>
      </c>
    </row>
    <row r="391" spans="1:29" ht="78.75" hidden="1" x14ac:dyDescent="0.25">
      <c r="A391" s="24" t="s">
        <v>2721</v>
      </c>
      <c r="B391" s="24" t="s">
        <v>2722</v>
      </c>
      <c r="C391" s="25">
        <v>44393</v>
      </c>
      <c r="D391" s="25">
        <v>44393</v>
      </c>
      <c r="E391" s="25">
        <v>44545</v>
      </c>
      <c r="F391" s="24">
        <v>5</v>
      </c>
      <c r="G391" s="24" t="s">
        <v>2723</v>
      </c>
      <c r="H391" s="24" t="s">
        <v>580</v>
      </c>
      <c r="I391" s="24" t="s">
        <v>2724</v>
      </c>
      <c r="J391" s="22">
        <v>52456.2</v>
      </c>
      <c r="K391" s="22">
        <v>0</v>
      </c>
      <c r="L391" s="26"/>
      <c r="M391" s="26"/>
      <c r="N391" s="26"/>
      <c r="O391" s="26"/>
      <c r="P391" s="26">
        <v>15736.86</v>
      </c>
      <c r="Q391" s="26"/>
      <c r="R391" s="26"/>
      <c r="S391" s="26"/>
      <c r="T391" s="26"/>
      <c r="U391" s="26"/>
      <c r="V391" s="26"/>
      <c r="W391" s="26"/>
      <c r="X391" s="26"/>
      <c r="Y391" s="26"/>
      <c r="Z391" s="26"/>
      <c r="AA391" s="26"/>
      <c r="AB391" s="26">
        <v>36719.339999999997</v>
      </c>
      <c r="AC391" s="27"/>
    </row>
    <row r="392" spans="1:29" ht="67.5" hidden="1" x14ac:dyDescent="0.25">
      <c r="A392" s="24" t="s">
        <v>2725</v>
      </c>
      <c r="B392" s="24" t="s">
        <v>2726</v>
      </c>
      <c r="C392" s="25">
        <v>44386</v>
      </c>
      <c r="D392" s="25">
        <v>44386</v>
      </c>
      <c r="E392" s="25">
        <v>44812</v>
      </c>
      <c r="F392" s="24">
        <v>14</v>
      </c>
      <c r="G392" s="24" t="s">
        <v>2727</v>
      </c>
      <c r="H392" s="24" t="s">
        <v>580</v>
      </c>
      <c r="I392" s="24" t="s">
        <v>1649</v>
      </c>
      <c r="J392" s="22">
        <v>48298</v>
      </c>
      <c r="K392" s="22">
        <v>0</v>
      </c>
      <c r="L392" s="26"/>
      <c r="M392" s="26"/>
      <c r="N392" s="26"/>
      <c r="O392" s="26"/>
      <c r="P392" s="26">
        <v>26563.9</v>
      </c>
      <c r="Q392" s="26"/>
      <c r="R392" s="26"/>
      <c r="S392" s="26"/>
      <c r="T392" s="26"/>
      <c r="U392" s="26"/>
      <c r="V392" s="26"/>
      <c r="W392" s="26"/>
      <c r="X392" s="26"/>
      <c r="Y392" s="26"/>
      <c r="Z392" s="26"/>
      <c r="AA392" s="26"/>
      <c r="AB392" s="26">
        <v>21734.1</v>
      </c>
      <c r="AC392" s="27"/>
    </row>
    <row r="393" spans="1:29" ht="56.25" hidden="1" x14ac:dyDescent="0.25">
      <c r="A393" s="24" t="s">
        <v>2728</v>
      </c>
      <c r="B393" s="24" t="s">
        <v>2729</v>
      </c>
      <c r="C393" s="25">
        <v>44364</v>
      </c>
      <c r="D393" s="25">
        <v>44364</v>
      </c>
      <c r="E393" s="25">
        <v>44728</v>
      </c>
      <c r="F393" s="24">
        <v>12</v>
      </c>
      <c r="G393" s="24" t="s">
        <v>2730</v>
      </c>
      <c r="H393" s="24" t="s">
        <v>580</v>
      </c>
      <c r="I393" s="24" t="s">
        <v>1711</v>
      </c>
      <c r="J393" s="22">
        <v>530030</v>
      </c>
      <c r="K393" s="22">
        <v>274722.15000000002</v>
      </c>
      <c r="L393" s="26"/>
      <c r="M393" s="26"/>
      <c r="N393" s="26"/>
      <c r="O393" s="26"/>
      <c r="P393" s="26">
        <v>344519.5</v>
      </c>
      <c r="Q393" s="26">
        <v>219069</v>
      </c>
      <c r="R393" s="26"/>
      <c r="S393" s="26"/>
      <c r="T393" s="26"/>
      <c r="U393" s="26"/>
      <c r="V393" s="26"/>
      <c r="W393" s="26"/>
      <c r="X393" s="26"/>
      <c r="Y393" s="26"/>
      <c r="Z393" s="26"/>
      <c r="AA393" s="26"/>
      <c r="AB393" s="26">
        <v>185510.5</v>
      </c>
      <c r="AC393" s="27">
        <v>55653.15</v>
      </c>
    </row>
    <row r="394" spans="1:29" ht="90" hidden="1" x14ac:dyDescent="0.25">
      <c r="A394" s="24" t="s">
        <v>2731</v>
      </c>
      <c r="B394" s="24" t="s">
        <v>2732</v>
      </c>
      <c r="C394" s="25">
        <v>44413</v>
      </c>
      <c r="D394" s="25">
        <v>44413</v>
      </c>
      <c r="E394" s="25">
        <v>45291</v>
      </c>
      <c r="F394" s="24">
        <v>29</v>
      </c>
      <c r="G394" s="24" t="s">
        <v>2733</v>
      </c>
      <c r="H394" s="24" t="s">
        <v>580</v>
      </c>
      <c r="I394" s="24" t="s">
        <v>1746</v>
      </c>
      <c r="J394" s="22">
        <v>845391.58</v>
      </c>
      <c r="K394" s="22">
        <v>0</v>
      </c>
      <c r="L394" s="26"/>
      <c r="M394" s="26"/>
      <c r="N394" s="26"/>
      <c r="O394" s="26"/>
      <c r="P394" s="26">
        <v>380426.21</v>
      </c>
      <c r="Q394" s="26"/>
      <c r="R394" s="26"/>
      <c r="S394" s="26"/>
      <c r="T394" s="26"/>
      <c r="U394" s="26"/>
      <c r="V394" s="26"/>
      <c r="W394" s="26"/>
      <c r="X394" s="26"/>
      <c r="Y394" s="26"/>
      <c r="Z394" s="26"/>
      <c r="AA394" s="26"/>
      <c r="AB394" s="26">
        <v>464965.37</v>
      </c>
      <c r="AC394" s="27"/>
    </row>
    <row r="395" spans="1:29" ht="67.5" hidden="1" x14ac:dyDescent="0.25">
      <c r="A395" s="24" t="s">
        <v>3283</v>
      </c>
      <c r="B395" s="24" t="s">
        <v>3284</v>
      </c>
      <c r="C395" s="25">
        <v>44508</v>
      </c>
      <c r="D395" s="25">
        <v>44508</v>
      </c>
      <c r="E395" s="25">
        <v>44933</v>
      </c>
      <c r="F395" s="24">
        <v>14</v>
      </c>
      <c r="G395" s="24"/>
      <c r="H395" s="24" t="s">
        <v>580</v>
      </c>
      <c r="I395" s="24" t="s">
        <v>3285</v>
      </c>
      <c r="J395" s="22">
        <v>420279.73</v>
      </c>
      <c r="K395" s="22">
        <v>0</v>
      </c>
      <c r="L395" s="26"/>
      <c r="M395" s="26"/>
      <c r="N395" s="26"/>
      <c r="O395" s="26"/>
      <c r="P395" s="26">
        <v>112338.58</v>
      </c>
      <c r="Q395" s="26"/>
      <c r="R395" s="26"/>
      <c r="S395" s="26"/>
      <c r="T395" s="26"/>
      <c r="U395" s="26"/>
      <c r="V395" s="26"/>
      <c r="W395" s="26"/>
      <c r="X395" s="26"/>
      <c r="Y395" s="26"/>
      <c r="Z395" s="26"/>
      <c r="AA395" s="26"/>
      <c r="AB395" s="26">
        <v>307941.15000000002</v>
      </c>
      <c r="AC395" s="27"/>
    </row>
    <row r="396" spans="1:29" ht="90" hidden="1" x14ac:dyDescent="0.25">
      <c r="A396" s="24" t="s">
        <v>3286</v>
      </c>
      <c r="B396" s="24" t="s">
        <v>3287</v>
      </c>
      <c r="C396" s="25">
        <v>44455</v>
      </c>
      <c r="D396" s="25">
        <v>44455</v>
      </c>
      <c r="E396" s="25">
        <v>45291</v>
      </c>
      <c r="F396" s="24">
        <v>28</v>
      </c>
      <c r="G396" s="24" t="s">
        <v>3288</v>
      </c>
      <c r="H396" s="24" t="s">
        <v>580</v>
      </c>
      <c r="I396" s="24" t="s">
        <v>3289</v>
      </c>
      <c r="J396" s="22">
        <v>408334.71</v>
      </c>
      <c r="K396" s="22">
        <v>0</v>
      </c>
      <c r="L396" s="26"/>
      <c r="M396" s="26"/>
      <c r="N396" s="26"/>
      <c r="O396" s="26"/>
      <c r="P396" s="26">
        <v>122500.41</v>
      </c>
      <c r="Q396" s="26"/>
      <c r="R396" s="26"/>
      <c r="S396" s="26"/>
      <c r="T396" s="26"/>
      <c r="U396" s="26"/>
      <c r="V396" s="26"/>
      <c r="W396" s="26"/>
      <c r="X396" s="26"/>
      <c r="Y396" s="26"/>
      <c r="Z396" s="26"/>
      <c r="AA396" s="26"/>
      <c r="AB396" s="26">
        <v>285834.3</v>
      </c>
      <c r="AC396" s="27"/>
    </row>
    <row r="397" spans="1:29" ht="90" hidden="1" x14ac:dyDescent="0.25">
      <c r="A397" s="24" t="s">
        <v>2734</v>
      </c>
      <c r="B397" s="24" t="s">
        <v>2735</v>
      </c>
      <c r="C397" s="25">
        <v>44413</v>
      </c>
      <c r="D397" s="25">
        <v>44413</v>
      </c>
      <c r="E397" s="25">
        <v>45291</v>
      </c>
      <c r="F397" s="24">
        <v>29</v>
      </c>
      <c r="G397" s="24" t="s">
        <v>2736</v>
      </c>
      <c r="H397" s="24" t="s">
        <v>580</v>
      </c>
      <c r="I397" s="24" t="s">
        <v>2737</v>
      </c>
      <c r="J397" s="22">
        <v>1254284.47</v>
      </c>
      <c r="K397" s="22">
        <v>0</v>
      </c>
      <c r="L397" s="26"/>
      <c r="M397" s="26"/>
      <c r="N397" s="26"/>
      <c r="O397" s="26"/>
      <c r="P397" s="26">
        <v>646542.6</v>
      </c>
      <c r="Q397" s="26"/>
      <c r="R397" s="26"/>
      <c r="S397" s="26"/>
      <c r="T397" s="26"/>
      <c r="U397" s="26"/>
      <c r="V397" s="26"/>
      <c r="W397" s="26"/>
      <c r="X397" s="26"/>
      <c r="Y397" s="26"/>
      <c r="Z397" s="26"/>
      <c r="AA397" s="26"/>
      <c r="AB397" s="26">
        <v>607741.87</v>
      </c>
      <c r="AC397" s="27"/>
    </row>
    <row r="398" spans="1:29" ht="78.75" hidden="1" x14ac:dyDescent="0.25">
      <c r="A398" s="24" t="s">
        <v>2738</v>
      </c>
      <c r="B398" s="24" t="s">
        <v>2739</v>
      </c>
      <c r="C398" s="25">
        <v>44400</v>
      </c>
      <c r="D398" s="25">
        <v>44400</v>
      </c>
      <c r="E398" s="25">
        <v>44826</v>
      </c>
      <c r="F398" s="24">
        <v>14</v>
      </c>
      <c r="G398" s="24" t="s">
        <v>2740</v>
      </c>
      <c r="H398" s="24" t="s">
        <v>580</v>
      </c>
      <c r="I398" s="24" t="s">
        <v>2741</v>
      </c>
      <c r="J398" s="22">
        <v>424765.41</v>
      </c>
      <c r="K398" s="22">
        <v>0</v>
      </c>
      <c r="L398" s="26"/>
      <c r="M398" s="26"/>
      <c r="N398" s="26"/>
      <c r="O398" s="26"/>
      <c r="P398" s="26">
        <v>233620.97</v>
      </c>
      <c r="Q398" s="26"/>
      <c r="R398" s="26"/>
      <c r="S398" s="26"/>
      <c r="T398" s="26"/>
      <c r="U398" s="26"/>
      <c r="V398" s="26"/>
      <c r="W398" s="26"/>
      <c r="X398" s="26"/>
      <c r="Y398" s="26"/>
      <c r="Z398" s="26"/>
      <c r="AA398" s="26"/>
      <c r="AB398" s="26">
        <v>191144.44</v>
      </c>
      <c r="AC398" s="27"/>
    </row>
    <row r="399" spans="1:29" ht="90" hidden="1" x14ac:dyDescent="0.25">
      <c r="A399" s="24" t="s">
        <v>3290</v>
      </c>
      <c r="B399" s="24" t="s">
        <v>3291</v>
      </c>
      <c r="C399" s="25">
        <v>44435</v>
      </c>
      <c r="D399" s="25">
        <v>44435</v>
      </c>
      <c r="E399" s="25">
        <v>45291</v>
      </c>
      <c r="F399" s="24">
        <v>29</v>
      </c>
      <c r="G399" s="24" t="s">
        <v>3292</v>
      </c>
      <c r="H399" s="24" t="s">
        <v>580</v>
      </c>
      <c r="I399" s="24" t="s">
        <v>1716</v>
      </c>
      <c r="J399" s="22">
        <v>1771920.63</v>
      </c>
      <c r="K399" s="22">
        <v>1070114.44</v>
      </c>
      <c r="L399" s="26"/>
      <c r="M399" s="26"/>
      <c r="N399" s="26"/>
      <c r="O399" s="26"/>
      <c r="P399" s="26">
        <v>961754.12</v>
      </c>
      <c r="Q399" s="26">
        <v>758028.39</v>
      </c>
      <c r="R399" s="26"/>
      <c r="S399" s="26"/>
      <c r="T399" s="26"/>
      <c r="U399" s="26"/>
      <c r="V399" s="26"/>
      <c r="W399" s="26"/>
      <c r="X399" s="26"/>
      <c r="Y399" s="26"/>
      <c r="Z399" s="26"/>
      <c r="AA399" s="26"/>
      <c r="AB399" s="26">
        <v>810166.51</v>
      </c>
      <c r="AC399" s="27">
        <v>312086.05</v>
      </c>
    </row>
    <row r="400" spans="1:29" ht="67.5" hidden="1" x14ac:dyDescent="0.25">
      <c r="A400" s="24" t="s">
        <v>3293</v>
      </c>
      <c r="B400" s="24" t="s">
        <v>3294</v>
      </c>
      <c r="C400" s="25">
        <v>44425</v>
      </c>
      <c r="D400" s="25">
        <v>44425</v>
      </c>
      <c r="E400" s="25">
        <v>44546</v>
      </c>
      <c r="F400" s="24">
        <v>4</v>
      </c>
      <c r="G400" s="24" t="s">
        <v>3295</v>
      </c>
      <c r="H400" s="24" t="s">
        <v>580</v>
      </c>
      <c r="I400" s="24" t="s">
        <v>3296</v>
      </c>
      <c r="J400" s="22">
        <v>122996.91</v>
      </c>
      <c r="K400" s="22">
        <v>0</v>
      </c>
      <c r="L400" s="26"/>
      <c r="M400" s="26"/>
      <c r="N400" s="26"/>
      <c r="O400" s="26"/>
      <c r="P400" s="26">
        <v>55348.61</v>
      </c>
      <c r="Q400" s="26">
        <v>0</v>
      </c>
      <c r="R400" s="26"/>
      <c r="S400" s="26"/>
      <c r="T400" s="26"/>
      <c r="U400" s="26"/>
      <c r="V400" s="26"/>
      <c r="W400" s="26"/>
      <c r="X400" s="26"/>
      <c r="Y400" s="26"/>
      <c r="Z400" s="26"/>
      <c r="AA400" s="26"/>
      <c r="AB400" s="26">
        <v>67648.3</v>
      </c>
      <c r="AC400" s="27">
        <v>0</v>
      </c>
    </row>
    <row r="401" spans="1:29" ht="112.5" hidden="1" x14ac:dyDescent="0.25">
      <c r="A401" s="24" t="s">
        <v>2742</v>
      </c>
      <c r="B401" s="24" t="s">
        <v>2743</v>
      </c>
      <c r="C401" s="25">
        <v>44410</v>
      </c>
      <c r="D401" s="25">
        <v>44410</v>
      </c>
      <c r="E401" s="25">
        <v>45290</v>
      </c>
      <c r="F401" s="24">
        <v>29</v>
      </c>
      <c r="G401" s="24" t="s">
        <v>2744</v>
      </c>
      <c r="H401" s="24" t="s">
        <v>580</v>
      </c>
      <c r="I401" s="24" t="s">
        <v>1612</v>
      </c>
      <c r="J401" s="22">
        <v>2279040.71</v>
      </c>
      <c r="K401" s="22">
        <v>370239.51</v>
      </c>
      <c r="L401" s="26"/>
      <c r="M401" s="26"/>
      <c r="N401" s="26"/>
      <c r="O401" s="26"/>
      <c r="P401" s="26">
        <v>925598.78</v>
      </c>
      <c r="Q401" s="26">
        <v>370239.51</v>
      </c>
      <c r="R401" s="26"/>
      <c r="S401" s="26"/>
      <c r="T401" s="26"/>
      <c r="U401" s="26"/>
      <c r="V401" s="26"/>
      <c r="W401" s="26"/>
      <c r="X401" s="26"/>
      <c r="Y401" s="26"/>
      <c r="Z401" s="26"/>
      <c r="AA401" s="26"/>
      <c r="AB401" s="26">
        <v>1353441.93</v>
      </c>
      <c r="AC401" s="27"/>
    </row>
    <row r="402" spans="1:29" ht="101.25" hidden="1" x14ac:dyDescent="0.25">
      <c r="A402" s="24" t="s">
        <v>2745</v>
      </c>
      <c r="B402" s="24" t="s">
        <v>2746</v>
      </c>
      <c r="C402" s="25">
        <v>44410</v>
      </c>
      <c r="D402" s="25">
        <v>44410</v>
      </c>
      <c r="E402" s="25">
        <v>45291</v>
      </c>
      <c r="F402" s="24">
        <v>29</v>
      </c>
      <c r="G402" s="24" t="s">
        <v>1978</v>
      </c>
      <c r="H402" s="24" t="s">
        <v>580</v>
      </c>
      <c r="I402" s="24" t="s">
        <v>1722</v>
      </c>
      <c r="J402" s="22">
        <v>638788.86</v>
      </c>
      <c r="K402" s="22">
        <v>299088.58</v>
      </c>
      <c r="L402" s="26"/>
      <c r="M402" s="26"/>
      <c r="N402" s="26"/>
      <c r="O402" s="26"/>
      <c r="P402" s="26">
        <v>330656.68</v>
      </c>
      <c r="Q402" s="26">
        <v>219795.91</v>
      </c>
      <c r="R402" s="26"/>
      <c r="S402" s="26"/>
      <c r="T402" s="26"/>
      <c r="U402" s="26"/>
      <c r="V402" s="26"/>
      <c r="W402" s="26"/>
      <c r="X402" s="26"/>
      <c r="Y402" s="26"/>
      <c r="Z402" s="26"/>
      <c r="AA402" s="26"/>
      <c r="AB402" s="26">
        <v>308132.18</v>
      </c>
      <c r="AC402" s="27">
        <v>79292.67</v>
      </c>
    </row>
    <row r="403" spans="1:29" ht="157.5" hidden="1" x14ac:dyDescent="0.25">
      <c r="A403" s="24" t="s">
        <v>591</v>
      </c>
      <c r="B403" s="24" t="s">
        <v>592</v>
      </c>
      <c r="C403" s="25">
        <v>42627</v>
      </c>
      <c r="D403" s="25">
        <v>42627</v>
      </c>
      <c r="E403" s="25">
        <v>45120</v>
      </c>
      <c r="F403" s="24">
        <v>88</v>
      </c>
      <c r="G403" s="24" t="s">
        <v>1893</v>
      </c>
      <c r="H403" s="24" t="s">
        <v>593</v>
      </c>
      <c r="I403" s="24" t="s">
        <v>1749</v>
      </c>
      <c r="J403" s="22">
        <v>176283634.38</v>
      </c>
      <c r="K403" s="22">
        <v>89701081.390000001</v>
      </c>
      <c r="L403" s="26">
        <v>149841089.22</v>
      </c>
      <c r="M403" s="26">
        <v>76279143.379999995</v>
      </c>
      <c r="N403" s="26"/>
      <c r="O403" s="26"/>
      <c r="P403" s="26"/>
      <c r="Q403" s="26"/>
      <c r="R403" s="26"/>
      <c r="S403" s="26"/>
      <c r="T403" s="26">
        <v>26442545.16</v>
      </c>
      <c r="U403" s="26">
        <v>13421938.01</v>
      </c>
      <c r="V403" s="26"/>
      <c r="W403" s="26"/>
      <c r="X403" s="26"/>
      <c r="Y403" s="26"/>
      <c r="Z403" s="26"/>
      <c r="AA403" s="26"/>
      <c r="AB403" s="26"/>
      <c r="AC403" s="27"/>
    </row>
    <row r="404" spans="1:29" ht="112.5" hidden="1" x14ac:dyDescent="0.25">
      <c r="A404" s="24" t="s">
        <v>594</v>
      </c>
      <c r="B404" s="24" t="s">
        <v>595</v>
      </c>
      <c r="C404" s="25">
        <v>43214</v>
      </c>
      <c r="D404" s="25">
        <v>43214</v>
      </c>
      <c r="E404" s="25">
        <v>44674</v>
      </c>
      <c r="F404" s="24">
        <v>48</v>
      </c>
      <c r="G404" s="24" t="s">
        <v>1994</v>
      </c>
      <c r="H404" s="24" t="s">
        <v>593</v>
      </c>
      <c r="I404" s="24" t="s">
        <v>1632</v>
      </c>
      <c r="J404" s="22">
        <v>685000</v>
      </c>
      <c r="K404" s="22">
        <v>230000</v>
      </c>
      <c r="L404" s="26">
        <v>582250</v>
      </c>
      <c r="M404" s="26">
        <v>195500</v>
      </c>
      <c r="N404" s="26"/>
      <c r="O404" s="26"/>
      <c r="P404" s="26"/>
      <c r="Q404" s="26"/>
      <c r="R404" s="26"/>
      <c r="S404" s="26"/>
      <c r="T404" s="26">
        <v>102750</v>
      </c>
      <c r="U404" s="26">
        <v>34500</v>
      </c>
      <c r="V404" s="26"/>
      <c r="W404" s="26"/>
      <c r="X404" s="26"/>
      <c r="Y404" s="26"/>
      <c r="Z404" s="26"/>
      <c r="AA404" s="26"/>
      <c r="AB404" s="26"/>
      <c r="AC404" s="27"/>
    </row>
    <row r="405" spans="1:29" ht="112.5" hidden="1" x14ac:dyDescent="0.25">
      <c r="A405" s="24" t="s">
        <v>596</v>
      </c>
      <c r="B405" s="24" t="s">
        <v>597</v>
      </c>
      <c r="C405" s="25">
        <v>43207</v>
      </c>
      <c r="D405" s="25">
        <v>43207</v>
      </c>
      <c r="E405" s="25">
        <v>44547</v>
      </c>
      <c r="F405" s="24">
        <v>45</v>
      </c>
      <c r="G405" s="24" t="s">
        <v>1995</v>
      </c>
      <c r="H405" s="24" t="s">
        <v>593</v>
      </c>
      <c r="I405" s="24" t="s">
        <v>1750</v>
      </c>
      <c r="J405" s="22">
        <v>897999.89</v>
      </c>
      <c r="K405" s="22">
        <v>884312.68</v>
      </c>
      <c r="L405" s="26">
        <v>763299.91</v>
      </c>
      <c r="M405" s="26">
        <v>751665.78</v>
      </c>
      <c r="N405" s="26"/>
      <c r="O405" s="26"/>
      <c r="P405" s="26"/>
      <c r="Q405" s="26"/>
      <c r="R405" s="26"/>
      <c r="S405" s="26"/>
      <c r="T405" s="26">
        <v>134699.98000000001</v>
      </c>
      <c r="U405" s="26">
        <v>132646.9</v>
      </c>
      <c r="V405" s="26"/>
      <c r="W405" s="26"/>
      <c r="X405" s="26"/>
      <c r="Y405" s="26"/>
      <c r="Z405" s="26"/>
      <c r="AA405" s="26"/>
      <c r="AB405" s="26"/>
      <c r="AC405" s="27"/>
    </row>
    <row r="406" spans="1:29" ht="123.75" hidden="1" x14ac:dyDescent="0.25">
      <c r="A406" s="24" t="s">
        <v>598</v>
      </c>
      <c r="B406" s="24" t="s">
        <v>599</v>
      </c>
      <c r="C406" s="25">
        <v>43405</v>
      </c>
      <c r="D406" s="25">
        <v>43405</v>
      </c>
      <c r="E406" s="25">
        <v>44561</v>
      </c>
      <c r="F406" s="24">
        <v>38</v>
      </c>
      <c r="G406" s="24" t="s">
        <v>1996</v>
      </c>
      <c r="H406" s="24" t="s">
        <v>593</v>
      </c>
      <c r="I406" s="24" t="s">
        <v>1632</v>
      </c>
      <c r="J406" s="22">
        <v>675420</v>
      </c>
      <c r="K406" s="22">
        <v>607878</v>
      </c>
      <c r="L406" s="26">
        <v>574107</v>
      </c>
      <c r="M406" s="26">
        <v>516696.3</v>
      </c>
      <c r="N406" s="26"/>
      <c r="O406" s="26"/>
      <c r="P406" s="26"/>
      <c r="Q406" s="26"/>
      <c r="R406" s="26"/>
      <c r="S406" s="26"/>
      <c r="T406" s="26">
        <v>101313</v>
      </c>
      <c r="U406" s="26">
        <v>91181.7</v>
      </c>
      <c r="V406" s="26"/>
      <c r="W406" s="26"/>
      <c r="X406" s="26"/>
      <c r="Y406" s="26"/>
      <c r="Z406" s="26"/>
      <c r="AA406" s="26"/>
      <c r="AB406" s="26"/>
      <c r="AC406" s="27"/>
    </row>
    <row r="407" spans="1:29" ht="67.5" hidden="1" x14ac:dyDescent="0.25">
      <c r="A407" s="24" t="s">
        <v>600</v>
      </c>
      <c r="B407" s="24" t="s">
        <v>601</v>
      </c>
      <c r="C407" s="25">
        <v>43229</v>
      </c>
      <c r="D407" s="25">
        <v>43229</v>
      </c>
      <c r="E407" s="25">
        <v>43504</v>
      </c>
      <c r="F407" s="24">
        <v>9</v>
      </c>
      <c r="G407" s="24" t="s">
        <v>1997</v>
      </c>
      <c r="H407" s="24" t="s">
        <v>593</v>
      </c>
      <c r="I407" s="24" t="s">
        <v>1752</v>
      </c>
      <c r="J407" s="22">
        <v>299958.46999999997</v>
      </c>
      <c r="K407" s="22">
        <v>189676.55</v>
      </c>
      <c r="L407" s="26">
        <v>254964.7</v>
      </c>
      <c r="M407" s="26">
        <v>161225.06</v>
      </c>
      <c r="N407" s="26"/>
      <c r="O407" s="26"/>
      <c r="P407" s="26"/>
      <c r="Q407" s="26"/>
      <c r="R407" s="26"/>
      <c r="S407" s="26"/>
      <c r="T407" s="26">
        <v>44993.77</v>
      </c>
      <c r="U407" s="26">
        <v>28451.49</v>
      </c>
      <c r="V407" s="26"/>
      <c r="W407" s="26"/>
      <c r="X407" s="26"/>
      <c r="Y407" s="26"/>
      <c r="Z407" s="26"/>
      <c r="AA407" s="26"/>
      <c r="AB407" s="26"/>
      <c r="AC407" s="27"/>
    </row>
    <row r="408" spans="1:29" ht="157.5" hidden="1" x14ac:dyDescent="0.25">
      <c r="A408" s="24" t="s">
        <v>602</v>
      </c>
      <c r="B408" s="24" t="s">
        <v>603</v>
      </c>
      <c r="C408" s="25">
        <v>43448</v>
      </c>
      <c r="D408" s="25">
        <v>43448</v>
      </c>
      <c r="E408" s="25">
        <v>44543</v>
      </c>
      <c r="F408" s="24">
        <v>36</v>
      </c>
      <c r="G408" s="24" t="s">
        <v>1998</v>
      </c>
      <c r="H408" s="24" t="s">
        <v>593</v>
      </c>
      <c r="I408" s="24" t="s">
        <v>1698</v>
      </c>
      <c r="J408" s="22">
        <v>359810</v>
      </c>
      <c r="K408" s="22">
        <v>0</v>
      </c>
      <c r="L408" s="26">
        <v>305838.51</v>
      </c>
      <c r="M408" s="26"/>
      <c r="N408" s="26"/>
      <c r="O408" s="26"/>
      <c r="P408" s="26"/>
      <c r="Q408" s="26"/>
      <c r="R408" s="26"/>
      <c r="S408" s="26"/>
      <c r="T408" s="26">
        <v>53971.49</v>
      </c>
      <c r="U408" s="26"/>
      <c r="V408" s="26"/>
      <c r="W408" s="26"/>
      <c r="X408" s="26"/>
      <c r="Y408" s="26"/>
      <c r="Z408" s="26"/>
      <c r="AA408" s="26"/>
      <c r="AB408" s="26"/>
      <c r="AC408" s="27"/>
    </row>
    <row r="409" spans="1:29" ht="78.75" hidden="1" x14ac:dyDescent="0.25">
      <c r="A409" s="24" t="s">
        <v>604</v>
      </c>
      <c r="B409" s="24" t="s">
        <v>605</v>
      </c>
      <c r="C409" s="25">
        <v>43313</v>
      </c>
      <c r="D409" s="25">
        <v>43313</v>
      </c>
      <c r="E409" s="25">
        <v>44773</v>
      </c>
      <c r="F409" s="24">
        <v>48</v>
      </c>
      <c r="G409" s="24" t="s">
        <v>1999</v>
      </c>
      <c r="H409" s="24" t="s">
        <v>593</v>
      </c>
      <c r="I409" s="24" t="s">
        <v>1753</v>
      </c>
      <c r="J409" s="22">
        <v>1035061</v>
      </c>
      <c r="K409" s="22">
        <v>1035061</v>
      </c>
      <c r="L409" s="26">
        <v>879801.85</v>
      </c>
      <c r="M409" s="26">
        <v>879801.86</v>
      </c>
      <c r="N409" s="26"/>
      <c r="O409" s="26"/>
      <c r="P409" s="26"/>
      <c r="Q409" s="26"/>
      <c r="R409" s="26"/>
      <c r="S409" s="26"/>
      <c r="T409" s="26">
        <v>155259.15</v>
      </c>
      <c r="U409" s="26">
        <v>155259.14000000001</v>
      </c>
      <c r="V409" s="26"/>
      <c r="W409" s="26"/>
      <c r="X409" s="26"/>
      <c r="Y409" s="26"/>
      <c r="Z409" s="26"/>
      <c r="AA409" s="26"/>
      <c r="AB409" s="26"/>
      <c r="AC409" s="27"/>
    </row>
    <row r="410" spans="1:29" ht="67.5" hidden="1" x14ac:dyDescent="0.25">
      <c r="A410" s="24" t="s">
        <v>606</v>
      </c>
      <c r="B410" s="24" t="s">
        <v>607</v>
      </c>
      <c r="C410" s="25">
        <v>43437</v>
      </c>
      <c r="D410" s="25">
        <v>43437</v>
      </c>
      <c r="E410" s="25">
        <v>44865</v>
      </c>
      <c r="F410" s="24">
        <v>47</v>
      </c>
      <c r="G410" s="24" t="s">
        <v>2000</v>
      </c>
      <c r="H410" s="24" t="s">
        <v>593</v>
      </c>
      <c r="I410" s="24" t="s">
        <v>1753</v>
      </c>
      <c r="J410" s="22">
        <v>3514363</v>
      </c>
      <c r="K410" s="22">
        <v>3234072.64</v>
      </c>
      <c r="L410" s="26">
        <v>2987208.55</v>
      </c>
      <c r="M410" s="26">
        <v>2748961.74</v>
      </c>
      <c r="N410" s="26"/>
      <c r="O410" s="26"/>
      <c r="P410" s="26"/>
      <c r="Q410" s="26"/>
      <c r="R410" s="26"/>
      <c r="S410" s="26"/>
      <c r="T410" s="26">
        <v>527154.44999999995</v>
      </c>
      <c r="U410" s="26">
        <v>485110.9</v>
      </c>
      <c r="V410" s="26"/>
      <c r="W410" s="26"/>
      <c r="X410" s="26"/>
      <c r="Y410" s="26"/>
      <c r="Z410" s="26"/>
      <c r="AA410" s="26"/>
      <c r="AB410" s="26"/>
      <c r="AC410" s="27"/>
    </row>
    <row r="411" spans="1:29" ht="168.75" hidden="1" x14ac:dyDescent="0.25">
      <c r="A411" s="24" t="s">
        <v>608</v>
      </c>
      <c r="B411" s="24" t="s">
        <v>609</v>
      </c>
      <c r="C411" s="25">
        <v>43298</v>
      </c>
      <c r="D411" s="25">
        <v>43298</v>
      </c>
      <c r="E411" s="25">
        <v>44217</v>
      </c>
      <c r="F411" s="24">
        <v>31</v>
      </c>
      <c r="G411" s="24" t="s">
        <v>2002</v>
      </c>
      <c r="H411" s="24" t="s">
        <v>593</v>
      </c>
      <c r="I411" s="24" t="s">
        <v>15</v>
      </c>
      <c r="J411" s="22">
        <v>480566</v>
      </c>
      <c r="K411" s="22">
        <v>0</v>
      </c>
      <c r="L411" s="26">
        <v>408481.1</v>
      </c>
      <c r="M411" s="26"/>
      <c r="N411" s="26"/>
      <c r="O411" s="26"/>
      <c r="P411" s="26"/>
      <c r="Q411" s="26"/>
      <c r="R411" s="26"/>
      <c r="S411" s="26"/>
      <c r="T411" s="26">
        <v>72084.899999999994</v>
      </c>
      <c r="U411" s="26"/>
      <c r="V411" s="26"/>
      <c r="W411" s="26"/>
      <c r="X411" s="26"/>
      <c r="Y411" s="26"/>
      <c r="Z411" s="26"/>
      <c r="AA411" s="26"/>
      <c r="AB411" s="26"/>
      <c r="AC411" s="27"/>
    </row>
    <row r="412" spans="1:29" ht="90" hidden="1" x14ac:dyDescent="0.25">
      <c r="A412" s="24" t="s">
        <v>610</v>
      </c>
      <c r="B412" s="24" t="s">
        <v>611</v>
      </c>
      <c r="C412" s="25">
        <v>43469</v>
      </c>
      <c r="D412" s="25">
        <v>43469</v>
      </c>
      <c r="E412" s="25">
        <v>44195</v>
      </c>
      <c r="F412" s="24">
        <v>24</v>
      </c>
      <c r="G412" s="24" t="s">
        <v>2003</v>
      </c>
      <c r="H412" s="24" t="s">
        <v>593</v>
      </c>
      <c r="I412" s="24" t="s">
        <v>1601</v>
      </c>
      <c r="J412" s="22">
        <v>1600000</v>
      </c>
      <c r="K412" s="22">
        <v>1440000</v>
      </c>
      <c r="L412" s="26">
        <v>1360000</v>
      </c>
      <c r="M412" s="26">
        <v>1224000</v>
      </c>
      <c r="N412" s="26"/>
      <c r="O412" s="26"/>
      <c r="P412" s="26"/>
      <c r="Q412" s="26"/>
      <c r="R412" s="26"/>
      <c r="S412" s="26"/>
      <c r="T412" s="26">
        <v>240000</v>
      </c>
      <c r="U412" s="26">
        <v>216000</v>
      </c>
      <c r="V412" s="26"/>
      <c r="W412" s="26"/>
      <c r="X412" s="26"/>
      <c r="Y412" s="26"/>
      <c r="Z412" s="26"/>
      <c r="AA412" s="26"/>
      <c r="AB412" s="26"/>
      <c r="AC412" s="27"/>
    </row>
    <row r="413" spans="1:29" ht="112.5" hidden="1" x14ac:dyDescent="0.25">
      <c r="A413" s="24" t="s">
        <v>612</v>
      </c>
      <c r="B413" s="24" t="s">
        <v>613</v>
      </c>
      <c r="C413" s="25">
        <v>43410</v>
      </c>
      <c r="D413" s="25">
        <v>43410</v>
      </c>
      <c r="E413" s="25">
        <v>44597</v>
      </c>
      <c r="F413" s="24">
        <v>39</v>
      </c>
      <c r="G413" s="24" t="s">
        <v>2004</v>
      </c>
      <c r="H413" s="24" t="s">
        <v>593</v>
      </c>
      <c r="I413" s="24" t="s">
        <v>1693</v>
      </c>
      <c r="J413" s="22">
        <v>479961.37</v>
      </c>
      <c r="K413" s="22">
        <v>171019.38</v>
      </c>
      <c r="L413" s="26">
        <v>407967.17</v>
      </c>
      <c r="M413" s="26">
        <v>145366.47</v>
      </c>
      <c r="N413" s="26"/>
      <c r="O413" s="26"/>
      <c r="P413" s="26"/>
      <c r="Q413" s="26"/>
      <c r="R413" s="26"/>
      <c r="S413" s="26"/>
      <c r="T413" s="26">
        <v>71994.2</v>
      </c>
      <c r="U413" s="26">
        <v>25652.91</v>
      </c>
      <c r="V413" s="26"/>
      <c r="W413" s="26"/>
      <c r="X413" s="26"/>
      <c r="Y413" s="26"/>
      <c r="Z413" s="26"/>
      <c r="AA413" s="26"/>
      <c r="AB413" s="26"/>
      <c r="AC413" s="27"/>
    </row>
    <row r="414" spans="1:29" ht="78.75" hidden="1" x14ac:dyDescent="0.25">
      <c r="A414" s="24" t="s">
        <v>614</v>
      </c>
      <c r="B414" s="24" t="s">
        <v>615</v>
      </c>
      <c r="C414" s="25">
        <v>43461</v>
      </c>
      <c r="D414" s="25">
        <v>43461</v>
      </c>
      <c r="E414" s="25">
        <v>44286</v>
      </c>
      <c r="F414" s="24">
        <v>28</v>
      </c>
      <c r="G414" s="24" t="s">
        <v>2005</v>
      </c>
      <c r="H414" s="24" t="s">
        <v>593</v>
      </c>
      <c r="I414" s="24" t="s">
        <v>1753</v>
      </c>
      <c r="J414" s="22">
        <v>1850191.95</v>
      </c>
      <c r="K414" s="22">
        <v>1762290.53</v>
      </c>
      <c r="L414" s="26">
        <v>1572663.15</v>
      </c>
      <c r="M414" s="26">
        <v>1497946.96</v>
      </c>
      <c r="N414" s="26"/>
      <c r="O414" s="26"/>
      <c r="P414" s="26"/>
      <c r="Q414" s="26"/>
      <c r="R414" s="26"/>
      <c r="S414" s="26"/>
      <c r="T414" s="26">
        <v>277528.8</v>
      </c>
      <c r="U414" s="26">
        <v>264343.57</v>
      </c>
      <c r="V414" s="26"/>
      <c r="W414" s="26"/>
      <c r="X414" s="26"/>
      <c r="Y414" s="26"/>
      <c r="Z414" s="26"/>
      <c r="AA414" s="26"/>
      <c r="AB414" s="26"/>
      <c r="AC414" s="27"/>
    </row>
    <row r="415" spans="1:29" ht="112.5" hidden="1" x14ac:dyDescent="0.25">
      <c r="A415" s="24" t="s">
        <v>616</v>
      </c>
      <c r="B415" s="24" t="s">
        <v>617</v>
      </c>
      <c r="C415" s="25">
        <v>43524</v>
      </c>
      <c r="D415" s="25">
        <v>43524</v>
      </c>
      <c r="E415" s="25">
        <v>44679</v>
      </c>
      <c r="F415" s="24">
        <v>39</v>
      </c>
      <c r="G415" s="24" t="s">
        <v>2006</v>
      </c>
      <c r="H415" s="24" t="s">
        <v>593</v>
      </c>
      <c r="I415" s="24" t="s">
        <v>1757</v>
      </c>
      <c r="J415" s="22">
        <v>638225</v>
      </c>
      <c r="K415" s="22">
        <v>64896.1</v>
      </c>
      <c r="L415" s="26">
        <v>542491.25</v>
      </c>
      <c r="M415" s="26">
        <v>55161.68</v>
      </c>
      <c r="N415" s="26"/>
      <c r="O415" s="26"/>
      <c r="P415" s="26"/>
      <c r="Q415" s="26"/>
      <c r="R415" s="26"/>
      <c r="S415" s="26"/>
      <c r="T415" s="26">
        <v>95733.75</v>
      </c>
      <c r="U415" s="26">
        <v>9734.42</v>
      </c>
      <c r="V415" s="26"/>
      <c r="W415" s="26"/>
      <c r="X415" s="26"/>
      <c r="Y415" s="26"/>
      <c r="Z415" s="26"/>
      <c r="AA415" s="26"/>
      <c r="AB415" s="26"/>
      <c r="AC415" s="27"/>
    </row>
    <row r="416" spans="1:29" ht="78.75" hidden="1" x14ac:dyDescent="0.25">
      <c r="A416" s="24" t="s">
        <v>618</v>
      </c>
      <c r="B416" s="24" t="s">
        <v>619</v>
      </c>
      <c r="C416" s="25">
        <v>43595</v>
      </c>
      <c r="D416" s="25">
        <v>43595</v>
      </c>
      <c r="E416" s="25">
        <v>44601</v>
      </c>
      <c r="F416" s="24">
        <v>33</v>
      </c>
      <c r="G416" s="24" t="s">
        <v>2007</v>
      </c>
      <c r="H416" s="24" t="s">
        <v>593</v>
      </c>
      <c r="I416" s="24" t="s">
        <v>1758</v>
      </c>
      <c r="J416" s="22">
        <v>1132410</v>
      </c>
      <c r="K416" s="22">
        <v>0</v>
      </c>
      <c r="L416" s="26">
        <v>962548.5</v>
      </c>
      <c r="M416" s="26"/>
      <c r="N416" s="26"/>
      <c r="O416" s="26"/>
      <c r="P416" s="26"/>
      <c r="Q416" s="26"/>
      <c r="R416" s="26"/>
      <c r="S416" s="26"/>
      <c r="T416" s="26">
        <v>169861.5</v>
      </c>
      <c r="U416" s="26"/>
      <c r="V416" s="26"/>
      <c r="W416" s="26"/>
      <c r="X416" s="26"/>
      <c r="Y416" s="26"/>
      <c r="Z416" s="26"/>
      <c r="AA416" s="26"/>
      <c r="AB416" s="26"/>
      <c r="AC416" s="27"/>
    </row>
    <row r="417" spans="1:29" ht="78.75" hidden="1" x14ac:dyDescent="0.25">
      <c r="A417" s="24" t="s">
        <v>620</v>
      </c>
      <c r="B417" s="24" t="s">
        <v>621</v>
      </c>
      <c r="C417" s="25">
        <v>43517</v>
      </c>
      <c r="D417" s="25">
        <v>43517</v>
      </c>
      <c r="E417" s="25">
        <v>45291</v>
      </c>
      <c r="F417" s="24">
        <v>59</v>
      </c>
      <c r="G417" s="24" t="s">
        <v>2747</v>
      </c>
      <c r="H417" s="24" t="s">
        <v>593</v>
      </c>
      <c r="I417" s="24" t="s">
        <v>1753</v>
      </c>
      <c r="J417" s="22">
        <v>4547275</v>
      </c>
      <c r="K417" s="22">
        <v>427475.18</v>
      </c>
      <c r="L417" s="26">
        <v>3865183</v>
      </c>
      <c r="M417" s="26">
        <v>363353.84</v>
      </c>
      <c r="N417" s="26"/>
      <c r="O417" s="26"/>
      <c r="P417" s="26"/>
      <c r="Q417" s="26"/>
      <c r="R417" s="26"/>
      <c r="S417" s="26"/>
      <c r="T417" s="26">
        <v>682092</v>
      </c>
      <c r="U417" s="26">
        <v>64121.34</v>
      </c>
      <c r="V417" s="26"/>
      <c r="W417" s="26"/>
      <c r="X417" s="26"/>
      <c r="Y417" s="26"/>
      <c r="Z417" s="26"/>
      <c r="AA417" s="26"/>
      <c r="AB417" s="26"/>
      <c r="AC417" s="27"/>
    </row>
    <row r="418" spans="1:29" ht="67.5" hidden="1" x14ac:dyDescent="0.25">
      <c r="A418" s="24" t="s">
        <v>622</v>
      </c>
      <c r="B418" s="24" t="s">
        <v>623</v>
      </c>
      <c r="C418" s="25">
        <v>43537</v>
      </c>
      <c r="D418" s="25">
        <v>43537</v>
      </c>
      <c r="E418" s="25">
        <v>44846</v>
      </c>
      <c r="F418" s="24">
        <v>43</v>
      </c>
      <c r="G418" s="24" t="s">
        <v>2008</v>
      </c>
      <c r="H418" s="24" t="s">
        <v>593</v>
      </c>
      <c r="I418" s="24" t="s">
        <v>1753</v>
      </c>
      <c r="J418" s="22">
        <v>2469762</v>
      </c>
      <c r="K418" s="22">
        <v>2093478.85</v>
      </c>
      <c r="L418" s="26">
        <v>2099297</v>
      </c>
      <c r="M418" s="26">
        <v>1779457</v>
      </c>
      <c r="N418" s="26"/>
      <c r="O418" s="26"/>
      <c r="P418" s="26"/>
      <c r="Q418" s="26"/>
      <c r="R418" s="26"/>
      <c r="S418" s="26"/>
      <c r="T418" s="26">
        <v>370465</v>
      </c>
      <c r="U418" s="26">
        <v>314021.84999999998</v>
      </c>
      <c r="V418" s="26"/>
      <c r="W418" s="26"/>
      <c r="X418" s="26"/>
      <c r="Y418" s="26"/>
      <c r="Z418" s="26"/>
      <c r="AA418" s="26"/>
      <c r="AB418" s="26"/>
      <c r="AC418" s="27"/>
    </row>
    <row r="419" spans="1:29" ht="123.75" hidden="1" x14ac:dyDescent="0.25">
      <c r="A419" s="24" t="s">
        <v>624</v>
      </c>
      <c r="B419" s="24" t="s">
        <v>625</v>
      </c>
      <c r="C419" s="25">
        <v>43622</v>
      </c>
      <c r="D419" s="25">
        <v>43622</v>
      </c>
      <c r="E419" s="25">
        <v>44439</v>
      </c>
      <c r="F419" s="24">
        <v>27</v>
      </c>
      <c r="G419" s="24" t="s">
        <v>2009</v>
      </c>
      <c r="H419" s="24" t="s">
        <v>593</v>
      </c>
      <c r="I419" s="24" t="s">
        <v>1629</v>
      </c>
      <c r="J419" s="22">
        <v>539000</v>
      </c>
      <c r="K419" s="22">
        <v>497041.54</v>
      </c>
      <c r="L419" s="26">
        <v>458150</v>
      </c>
      <c r="M419" s="26">
        <v>422485.31</v>
      </c>
      <c r="N419" s="26"/>
      <c r="O419" s="26"/>
      <c r="P419" s="26"/>
      <c r="Q419" s="26"/>
      <c r="R419" s="26"/>
      <c r="S419" s="26"/>
      <c r="T419" s="26">
        <v>80850</v>
      </c>
      <c r="U419" s="26">
        <v>74556.23</v>
      </c>
      <c r="V419" s="26"/>
      <c r="W419" s="26"/>
      <c r="X419" s="26"/>
      <c r="Y419" s="26"/>
      <c r="Z419" s="26"/>
      <c r="AA419" s="26"/>
      <c r="AB419" s="26"/>
      <c r="AC419" s="27"/>
    </row>
    <row r="420" spans="1:29" ht="146.25" hidden="1" x14ac:dyDescent="0.25">
      <c r="A420" s="24" t="s">
        <v>626</v>
      </c>
      <c r="B420" s="24" t="s">
        <v>627</v>
      </c>
      <c r="C420" s="25">
        <v>43735</v>
      </c>
      <c r="D420" s="25">
        <v>43735</v>
      </c>
      <c r="E420" s="25">
        <v>44891</v>
      </c>
      <c r="F420" s="24">
        <v>38</v>
      </c>
      <c r="G420" s="24" t="s">
        <v>3297</v>
      </c>
      <c r="H420" s="24" t="s">
        <v>593</v>
      </c>
      <c r="I420" s="24" t="s">
        <v>1760</v>
      </c>
      <c r="J420" s="22">
        <v>1600000</v>
      </c>
      <c r="K420" s="22">
        <v>1400000</v>
      </c>
      <c r="L420" s="26">
        <v>1360000</v>
      </c>
      <c r="M420" s="26">
        <v>1190000</v>
      </c>
      <c r="N420" s="26"/>
      <c r="O420" s="26"/>
      <c r="P420" s="26"/>
      <c r="Q420" s="26"/>
      <c r="R420" s="26"/>
      <c r="S420" s="26"/>
      <c r="T420" s="26">
        <v>240000</v>
      </c>
      <c r="U420" s="26">
        <v>210000</v>
      </c>
      <c r="V420" s="26"/>
      <c r="W420" s="26"/>
      <c r="X420" s="26"/>
      <c r="Y420" s="26"/>
      <c r="Z420" s="26"/>
      <c r="AA420" s="26"/>
      <c r="AB420" s="26"/>
      <c r="AC420" s="27"/>
    </row>
    <row r="421" spans="1:29" ht="67.5" hidden="1" x14ac:dyDescent="0.25">
      <c r="A421" s="24" t="s">
        <v>628</v>
      </c>
      <c r="B421" s="24" t="s">
        <v>629</v>
      </c>
      <c r="C421" s="25">
        <v>43917</v>
      </c>
      <c r="D421" s="25">
        <v>43917</v>
      </c>
      <c r="E421" s="25">
        <v>45137</v>
      </c>
      <c r="F421" s="24">
        <v>41</v>
      </c>
      <c r="G421" s="24" t="s">
        <v>2010</v>
      </c>
      <c r="H421" s="24" t="s">
        <v>593</v>
      </c>
      <c r="I421" s="24" t="s">
        <v>1602</v>
      </c>
      <c r="J421" s="22">
        <v>260850</v>
      </c>
      <c r="K421" s="22">
        <v>0</v>
      </c>
      <c r="L421" s="26">
        <v>221722.5</v>
      </c>
      <c r="M421" s="26"/>
      <c r="N421" s="26"/>
      <c r="O421" s="26"/>
      <c r="P421" s="26"/>
      <c r="Q421" s="26"/>
      <c r="R421" s="26"/>
      <c r="S421" s="26"/>
      <c r="T421" s="26">
        <v>39127.5</v>
      </c>
      <c r="U421" s="26"/>
      <c r="V421" s="26"/>
      <c r="W421" s="26"/>
      <c r="X421" s="26"/>
      <c r="Y421" s="26"/>
      <c r="Z421" s="26"/>
      <c r="AA421" s="26"/>
      <c r="AB421" s="26"/>
      <c r="AC421" s="27"/>
    </row>
    <row r="422" spans="1:29" ht="146.25" hidden="1" x14ac:dyDescent="0.25">
      <c r="A422" s="24" t="s">
        <v>630</v>
      </c>
      <c r="B422" s="24" t="s">
        <v>631</v>
      </c>
      <c r="C422" s="25">
        <v>43496</v>
      </c>
      <c r="D422" s="25">
        <v>43496</v>
      </c>
      <c r="E422" s="25">
        <v>45229</v>
      </c>
      <c r="F422" s="24">
        <v>57</v>
      </c>
      <c r="G422" s="24" t="s">
        <v>2011</v>
      </c>
      <c r="H422" s="24" t="s">
        <v>593</v>
      </c>
      <c r="I422" s="24" t="s">
        <v>1634</v>
      </c>
      <c r="J422" s="22">
        <v>670530</v>
      </c>
      <c r="K422" s="22">
        <v>502897.5</v>
      </c>
      <c r="L422" s="26">
        <v>569950.5</v>
      </c>
      <c r="M422" s="26">
        <v>427462.87</v>
      </c>
      <c r="N422" s="26"/>
      <c r="O422" s="26"/>
      <c r="P422" s="26"/>
      <c r="Q422" s="26"/>
      <c r="R422" s="26"/>
      <c r="S422" s="26"/>
      <c r="T422" s="26">
        <v>100579.5</v>
      </c>
      <c r="U422" s="26">
        <v>75434.63</v>
      </c>
      <c r="V422" s="26"/>
      <c r="W422" s="26"/>
      <c r="X422" s="26"/>
      <c r="Y422" s="26"/>
      <c r="Z422" s="26"/>
      <c r="AA422" s="26"/>
      <c r="AB422" s="26"/>
      <c r="AC422" s="27"/>
    </row>
    <row r="423" spans="1:29" ht="90" hidden="1" x14ac:dyDescent="0.25">
      <c r="A423" s="24" t="s">
        <v>632</v>
      </c>
      <c r="B423" s="24" t="s">
        <v>633</v>
      </c>
      <c r="C423" s="25">
        <v>43564</v>
      </c>
      <c r="D423" s="25">
        <v>43564</v>
      </c>
      <c r="E423" s="25">
        <v>44416</v>
      </c>
      <c r="F423" s="24">
        <v>28</v>
      </c>
      <c r="G423" s="24" t="s">
        <v>2012</v>
      </c>
      <c r="H423" s="24" t="s">
        <v>593</v>
      </c>
      <c r="I423" s="24" t="s">
        <v>1754</v>
      </c>
      <c r="J423" s="22">
        <v>954907</v>
      </c>
      <c r="K423" s="22">
        <v>741673.74</v>
      </c>
      <c r="L423" s="26">
        <v>811670.95</v>
      </c>
      <c r="M423" s="26">
        <v>630422.68000000005</v>
      </c>
      <c r="N423" s="26"/>
      <c r="O423" s="26"/>
      <c r="P423" s="26"/>
      <c r="Q423" s="26"/>
      <c r="R423" s="26"/>
      <c r="S423" s="26"/>
      <c r="T423" s="26">
        <v>143236.04999999999</v>
      </c>
      <c r="U423" s="26">
        <v>111251.06</v>
      </c>
      <c r="V423" s="26"/>
      <c r="W423" s="26"/>
      <c r="X423" s="26"/>
      <c r="Y423" s="26"/>
      <c r="Z423" s="26"/>
      <c r="AA423" s="26"/>
      <c r="AB423" s="26"/>
      <c r="AC423" s="27"/>
    </row>
    <row r="424" spans="1:29" ht="78.75" hidden="1" x14ac:dyDescent="0.25">
      <c r="A424" s="24" t="s">
        <v>634</v>
      </c>
      <c r="B424" s="24" t="s">
        <v>635</v>
      </c>
      <c r="C424" s="25">
        <v>43698</v>
      </c>
      <c r="D424" s="25">
        <v>43698</v>
      </c>
      <c r="E424" s="25">
        <v>44640</v>
      </c>
      <c r="F424" s="24">
        <v>31</v>
      </c>
      <c r="G424" s="24" t="s">
        <v>2013</v>
      </c>
      <c r="H424" s="24" t="s">
        <v>593</v>
      </c>
      <c r="I424" s="24" t="s">
        <v>1754</v>
      </c>
      <c r="J424" s="22">
        <v>835436</v>
      </c>
      <c r="K424" s="22">
        <v>692701.13</v>
      </c>
      <c r="L424" s="26">
        <v>710120.6</v>
      </c>
      <c r="M424" s="26">
        <v>588795.94999999995</v>
      </c>
      <c r="N424" s="26"/>
      <c r="O424" s="26"/>
      <c r="P424" s="26"/>
      <c r="Q424" s="26"/>
      <c r="R424" s="26"/>
      <c r="S424" s="26"/>
      <c r="T424" s="26">
        <v>125315.4</v>
      </c>
      <c r="U424" s="26">
        <v>103905.18</v>
      </c>
      <c r="V424" s="26"/>
      <c r="W424" s="26"/>
      <c r="X424" s="26"/>
      <c r="Y424" s="26"/>
      <c r="Z424" s="26"/>
      <c r="AA424" s="26"/>
      <c r="AB424" s="26"/>
      <c r="AC424" s="27"/>
    </row>
    <row r="425" spans="1:29" ht="78.75" hidden="1" x14ac:dyDescent="0.25">
      <c r="A425" s="24" t="s">
        <v>636</v>
      </c>
      <c r="B425" s="24" t="s">
        <v>637</v>
      </c>
      <c r="C425" s="25">
        <v>43553</v>
      </c>
      <c r="D425" s="25">
        <v>43553</v>
      </c>
      <c r="E425" s="25">
        <v>44405</v>
      </c>
      <c r="F425" s="24">
        <v>28</v>
      </c>
      <c r="G425" s="24" t="s">
        <v>1958</v>
      </c>
      <c r="H425" s="24" t="s">
        <v>593</v>
      </c>
      <c r="I425" s="24" t="s">
        <v>1754</v>
      </c>
      <c r="J425" s="22">
        <v>422724</v>
      </c>
      <c r="K425" s="22">
        <v>154018.44</v>
      </c>
      <c r="L425" s="26">
        <v>359315.4</v>
      </c>
      <c r="M425" s="26">
        <v>130915.72</v>
      </c>
      <c r="N425" s="26"/>
      <c r="O425" s="26"/>
      <c r="P425" s="26"/>
      <c r="Q425" s="26"/>
      <c r="R425" s="26"/>
      <c r="S425" s="26"/>
      <c r="T425" s="26">
        <v>63408.6</v>
      </c>
      <c r="U425" s="26">
        <v>23102.720000000001</v>
      </c>
      <c r="V425" s="26"/>
      <c r="W425" s="26"/>
      <c r="X425" s="26"/>
      <c r="Y425" s="26"/>
      <c r="Z425" s="26"/>
      <c r="AA425" s="26"/>
      <c r="AB425" s="26"/>
      <c r="AC425" s="27"/>
    </row>
    <row r="426" spans="1:29" ht="101.25" hidden="1" x14ac:dyDescent="0.25">
      <c r="A426" s="24" t="s">
        <v>638</v>
      </c>
      <c r="B426" s="24" t="s">
        <v>639</v>
      </c>
      <c r="C426" s="25">
        <v>43802</v>
      </c>
      <c r="D426" s="25">
        <v>43802</v>
      </c>
      <c r="E426" s="25">
        <v>44622</v>
      </c>
      <c r="F426" s="24">
        <v>27</v>
      </c>
      <c r="G426" s="24" t="s">
        <v>2014</v>
      </c>
      <c r="H426" s="24" t="s">
        <v>593</v>
      </c>
      <c r="I426" s="24" t="s">
        <v>1761</v>
      </c>
      <c r="J426" s="22">
        <v>583936.51</v>
      </c>
      <c r="K426" s="22">
        <v>567409</v>
      </c>
      <c r="L426" s="26">
        <v>496346.03</v>
      </c>
      <c r="M426" s="26">
        <v>482297.65</v>
      </c>
      <c r="N426" s="26"/>
      <c r="O426" s="26"/>
      <c r="P426" s="26"/>
      <c r="Q426" s="26"/>
      <c r="R426" s="26"/>
      <c r="S426" s="26"/>
      <c r="T426" s="26">
        <v>87590.48</v>
      </c>
      <c r="U426" s="26">
        <v>85111.35</v>
      </c>
      <c r="V426" s="26"/>
      <c r="W426" s="26"/>
      <c r="X426" s="26"/>
      <c r="Y426" s="26"/>
      <c r="Z426" s="26"/>
      <c r="AA426" s="26"/>
      <c r="AB426" s="26"/>
      <c r="AC426" s="27"/>
    </row>
    <row r="427" spans="1:29" ht="112.5" hidden="1" x14ac:dyDescent="0.25">
      <c r="A427" s="24" t="s">
        <v>640</v>
      </c>
      <c r="B427" s="24" t="s">
        <v>641</v>
      </c>
      <c r="C427" s="25">
        <v>43826</v>
      </c>
      <c r="D427" s="25">
        <v>43826</v>
      </c>
      <c r="E427" s="25">
        <v>44439</v>
      </c>
      <c r="F427" s="24">
        <v>21</v>
      </c>
      <c r="G427" s="24" t="s">
        <v>2015</v>
      </c>
      <c r="H427" s="24" t="s">
        <v>593</v>
      </c>
      <c r="I427" s="24" t="s">
        <v>1629</v>
      </c>
      <c r="J427" s="22">
        <v>751000</v>
      </c>
      <c r="K427" s="22">
        <v>675000</v>
      </c>
      <c r="L427" s="26">
        <v>638350</v>
      </c>
      <c r="M427" s="26">
        <v>573750</v>
      </c>
      <c r="N427" s="26"/>
      <c r="O427" s="26"/>
      <c r="P427" s="26"/>
      <c r="Q427" s="26"/>
      <c r="R427" s="26"/>
      <c r="S427" s="26"/>
      <c r="T427" s="26">
        <v>112650</v>
      </c>
      <c r="U427" s="26">
        <v>101250</v>
      </c>
      <c r="V427" s="26"/>
      <c r="W427" s="26"/>
      <c r="X427" s="26"/>
      <c r="Y427" s="26"/>
      <c r="Z427" s="26"/>
      <c r="AA427" s="26"/>
      <c r="AB427" s="26"/>
      <c r="AC427" s="27"/>
    </row>
    <row r="428" spans="1:29" ht="67.5" hidden="1" x14ac:dyDescent="0.25">
      <c r="A428" s="24" t="s">
        <v>642</v>
      </c>
      <c r="B428" s="24" t="s">
        <v>643</v>
      </c>
      <c r="C428" s="25">
        <v>43846</v>
      </c>
      <c r="D428" s="25">
        <v>43846</v>
      </c>
      <c r="E428" s="25">
        <v>44941</v>
      </c>
      <c r="F428" s="24">
        <v>36</v>
      </c>
      <c r="G428" s="24" t="s">
        <v>2016</v>
      </c>
      <c r="H428" s="24" t="s">
        <v>593</v>
      </c>
      <c r="I428" s="24" t="s">
        <v>1753</v>
      </c>
      <c r="J428" s="22">
        <v>2170416</v>
      </c>
      <c r="K428" s="22">
        <v>0</v>
      </c>
      <c r="L428" s="26">
        <v>1844854</v>
      </c>
      <c r="M428" s="26"/>
      <c r="N428" s="26"/>
      <c r="O428" s="26"/>
      <c r="P428" s="26"/>
      <c r="Q428" s="26"/>
      <c r="R428" s="26"/>
      <c r="S428" s="26"/>
      <c r="T428" s="26">
        <v>325562</v>
      </c>
      <c r="U428" s="26"/>
      <c r="V428" s="26"/>
      <c r="W428" s="26"/>
      <c r="X428" s="26"/>
      <c r="Y428" s="26"/>
      <c r="Z428" s="26"/>
      <c r="AA428" s="26"/>
      <c r="AB428" s="26"/>
      <c r="AC428" s="27"/>
    </row>
    <row r="429" spans="1:29" ht="56.25" hidden="1" x14ac:dyDescent="0.25">
      <c r="A429" s="24" t="s">
        <v>644</v>
      </c>
      <c r="B429" s="24" t="s">
        <v>645</v>
      </c>
      <c r="C429" s="25">
        <v>43805</v>
      </c>
      <c r="D429" s="25">
        <v>43805</v>
      </c>
      <c r="E429" s="25">
        <v>44535</v>
      </c>
      <c r="F429" s="24">
        <v>24</v>
      </c>
      <c r="G429" s="24" t="s">
        <v>2017</v>
      </c>
      <c r="H429" s="24" t="s">
        <v>593</v>
      </c>
      <c r="I429" s="24" t="s">
        <v>1762</v>
      </c>
      <c r="J429" s="22">
        <v>500000</v>
      </c>
      <c r="K429" s="22">
        <v>472547.55</v>
      </c>
      <c r="L429" s="26">
        <v>425000</v>
      </c>
      <c r="M429" s="26">
        <v>401514.4</v>
      </c>
      <c r="N429" s="26"/>
      <c r="O429" s="26"/>
      <c r="P429" s="26"/>
      <c r="Q429" s="26"/>
      <c r="R429" s="26"/>
      <c r="S429" s="26"/>
      <c r="T429" s="26">
        <v>75000</v>
      </c>
      <c r="U429" s="26">
        <v>71033.149999999994</v>
      </c>
      <c r="V429" s="26"/>
      <c r="W429" s="26"/>
      <c r="X429" s="26"/>
      <c r="Y429" s="26"/>
      <c r="Z429" s="26"/>
      <c r="AA429" s="26"/>
      <c r="AB429" s="26"/>
      <c r="AC429" s="27"/>
    </row>
    <row r="430" spans="1:29" ht="67.5" hidden="1" x14ac:dyDescent="0.25">
      <c r="A430" s="24" t="s">
        <v>646</v>
      </c>
      <c r="B430" s="24" t="s">
        <v>647</v>
      </c>
      <c r="C430" s="25">
        <v>43809</v>
      </c>
      <c r="D430" s="25">
        <v>43809</v>
      </c>
      <c r="E430" s="25">
        <v>45291</v>
      </c>
      <c r="F430" s="24">
        <v>49</v>
      </c>
      <c r="G430" s="24" t="s">
        <v>2018</v>
      </c>
      <c r="H430" s="24" t="s">
        <v>593</v>
      </c>
      <c r="I430" s="24" t="s">
        <v>1753</v>
      </c>
      <c r="J430" s="22">
        <v>608309.96</v>
      </c>
      <c r="K430" s="22">
        <v>0</v>
      </c>
      <c r="L430" s="26">
        <v>517063.5</v>
      </c>
      <c r="M430" s="26"/>
      <c r="N430" s="26"/>
      <c r="O430" s="26"/>
      <c r="P430" s="26"/>
      <c r="Q430" s="26"/>
      <c r="R430" s="26"/>
      <c r="S430" s="26"/>
      <c r="T430" s="26">
        <v>91246.46</v>
      </c>
      <c r="U430" s="26"/>
      <c r="V430" s="26"/>
      <c r="W430" s="26"/>
      <c r="X430" s="26"/>
      <c r="Y430" s="26"/>
      <c r="Z430" s="26"/>
      <c r="AA430" s="26"/>
      <c r="AB430" s="26"/>
      <c r="AC430" s="27"/>
    </row>
    <row r="431" spans="1:29" ht="56.25" hidden="1" x14ac:dyDescent="0.25">
      <c r="A431" s="24" t="s">
        <v>648</v>
      </c>
      <c r="B431" s="24" t="s">
        <v>649</v>
      </c>
      <c r="C431" s="25">
        <v>43769</v>
      </c>
      <c r="D431" s="25">
        <v>43769</v>
      </c>
      <c r="E431" s="25">
        <v>44864</v>
      </c>
      <c r="F431" s="24">
        <v>37</v>
      </c>
      <c r="G431" s="24" t="s">
        <v>2019</v>
      </c>
      <c r="H431" s="24" t="s">
        <v>593</v>
      </c>
      <c r="I431" s="24" t="s">
        <v>2307</v>
      </c>
      <c r="J431" s="22">
        <v>3000000</v>
      </c>
      <c r="K431" s="22">
        <v>1661124.8</v>
      </c>
      <c r="L431" s="26">
        <v>2550000</v>
      </c>
      <c r="M431" s="26">
        <v>1411956.1</v>
      </c>
      <c r="N431" s="26"/>
      <c r="O431" s="26"/>
      <c r="P431" s="26"/>
      <c r="Q431" s="26"/>
      <c r="R431" s="26"/>
      <c r="S431" s="26"/>
      <c r="T431" s="26">
        <v>450000</v>
      </c>
      <c r="U431" s="26">
        <v>249168.7</v>
      </c>
      <c r="V431" s="26"/>
      <c r="W431" s="26"/>
      <c r="X431" s="26"/>
      <c r="Y431" s="26"/>
      <c r="Z431" s="26"/>
      <c r="AA431" s="26"/>
      <c r="AB431" s="26"/>
      <c r="AC431" s="27"/>
    </row>
    <row r="432" spans="1:29" ht="101.25" hidden="1" x14ac:dyDescent="0.25">
      <c r="A432" s="24" t="s">
        <v>650</v>
      </c>
      <c r="B432" s="24" t="s">
        <v>651</v>
      </c>
      <c r="C432" s="25">
        <v>43762</v>
      </c>
      <c r="D432" s="25">
        <v>43762</v>
      </c>
      <c r="E432" s="25">
        <v>44561</v>
      </c>
      <c r="F432" s="24">
        <v>27</v>
      </c>
      <c r="G432" s="24" t="s">
        <v>2748</v>
      </c>
      <c r="H432" s="24" t="s">
        <v>593</v>
      </c>
      <c r="I432" s="24" t="s">
        <v>2749</v>
      </c>
      <c r="J432" s="22">
        <v>1544790</v>
      </c>
      <c r="K432" s="22">
        <v>0</v>
      </c>
      <c r="L432" s="26">
        <v>1313071.5</v>
      </c>
      <c r="M432" s="26"/>
      <c r="N432" s="26"/>
      <c r="O432" s="26"/>
      <c r="P432" s="26"/>
      <c r="Q432" s="26"/>
      <c r="R432" s="26"/>
      <c r="S432" s="26"/>
      <c r="T432" s="26">
        <v>231718.5</v>
      </c>
      <c r="U432" s="26"/>
      <c r="V432" s="26"/>
      <c r="W432" s="26"/>
      <c r="X432" s="26"/>
      <c r="Y432" s="26"/>
      <c r="Z432" s="26"/>
      <c r="AA432" s="26"/>
      <c r="AB432" s="26"/>
      <c r="AC432" s="27"/>
    </row>
    <row r="433" spans="1:29" ht="191.25" hidden="1" x14ac:dyDescent="0.25">
      <c r="A433" s="24" t="s">
        <v>652</v>
      </c>
      <c r="B433" s="24" t="s">
        <v>653</v>
      </c>
      <c r="C433" s="25">
        <v>43796</v>
      </c>
      <c r="D433" s="25">
        <v>43796</v>
      </c>
      <c r="E433" s="25">
        <v>44926</v>
      </c>
      <c r="F433" s="24">
        <v>38</v>
      </c>
      <c r="G433" s="24" t="s">
        <v>2020</v>
      </c>
      <c r="H433" s="24" t="s">
        <v>593</v>
      </c>
      <c r="I433" s="24" t="s">
        <v>15</v>
      </c>
      <c r="J433" s="22">
        <v>1200000</v>
      </c>
      <c r="K433" s="22">
        <v>649605.29</v>
      </c>
      <c r="L433" s="26">
        <v>1020000</v>
      </c>
      <c r="M433" s="26">
        <v>552164.5</v>
      </c>
      <c r="N433" s="26"/>
      <c r="O433" s="26"/>
      <c r="P433" s="26"/>
      <c r="Q433" s="26"/>
      <c r="R433" s="26"/>
      <c r="S433" s="26"/>
      <c r="T433" s="26">
        <v>180000</v>
      </c>
      <c r="U433" s="26">
        <v>97440.79</v>
      </c>
      <c r="V433" s="26"/>
      <c r="W433" s="26"/>
      <c r="X433" s="26"/>
      <c r="Y433" s="26"/>
      <c r="Z433" s="26"/>
      <c r="AA433" s="26"/>
      <c r="AB433" s="26"/>
      <c r="AC433" s="27"/>
    </row>
    <row r="434" spans="1:29" ht="90" hidden="1" x14ac:dyDescent="0.25">
      <c r="A434" s="24" t="s">
        <v>654</v>
      </c>
      <c r="B434" s="24" t="s">
        <v>655</v>
      </c>
      <c r="C434" s="25">
        <v>43775</v>
      </c>
      <c r="D434" s="25">
        <v>43775</v>
      </c>
      <c r="E434" s="25">
        <v>44865</v>
      </c>
      <c r="F434" s="24">
        <v>36</v>
      </c>
      <c r="G434" s="24" t="s">
        <v>2021</v>
      </c>
      <c r="H434" s="24" t="s">
        <v>593</v>
      </c>
      <c r="I434" s="24" t="s">
        <v>1763</v>
      </c>
      <c r="J434" s="22">
        <v>2980880</v>
      </c>
      <c r="K434" s="22">
        <v>2072482.35</v>
      </c>
      <c r="L434" s="26">
        <v>2533748</v>
      </c>
      <c r="M434" s="26">
        <v>1761610</v>
      </c>
      <c r="N434" s="26"/>
      <c r="O434" s="26"/>
      <c r="P434" s="26"/>
      <c r="Q434" s="26"/>
      <c r="R434" s="26"/>
      <c r="S434" s="26"/>
      <c r="T434" s="26">
        <v>447132</v>
      </c>
      <c r="U434" s="26">
        <v>310872.34999999998</v>
      </c>
      <c r="V434" s="26"/>
      <c r="W434" s="26"/>
      <c r="X434" s="26"/>
      <c r="Y434" s="26"/>
      <c r="Z434" s="26"/>
      <c r="AA434" s="26"/>
      <c r="AB434" s="26"/>
      <c r="AC434" s="27"/>
    </row>
    <row r="435" spans="1:29" ht="146.25" hidden="1" x14ac:dyDescent="0.25">
      <c r="A435" s="24" t="s">
        <v>656</v>
      </c>
      <c r="B435" s="24" t="s">
        <v>657</v>
      </c>
      <c r="C435" s="25">
        <v>43875</v>
      </c>
      <c r="D435" s="25">
        <v>43875</v>
      </c>
      <c r="E435" s="25">
        <v>44865</v>
      </c>
      <c r="F435" s="24">
        <v>33</v>
      </c>
      <c r="G435" s="24" t="s">
        <v>2022</v>
      </c>
      <c r="H435" s="24" t="s">
        <v>593</v>
      </c>
      <c r="I435" s="24" t="s">
        <v>1764</v>
      </c>
      <c r="J435" s="22">
        <v>3741331.34</v>
      </c>
      <c r="K435" s="22">
        <v>1550903.27</v>
      </c>
      <c r="L435" s="26">
        <v>3180131.64</v>
      </c>
      <c r="M435" s="26">
        <v>1318267.78</v>
      </c>
      <c r="N435" s="26"/>
      <c r="O435" s="26"/>
      <c r="P435" s="26"/>
      <c r="Q435" s="26"/>
      <c r="R435" s="26"/>
      <c r="S435" s="26"/>
      <c r="T435" s="26">
        <v>561199.69999999995</v>
      </c>
      <c r="U435" s="26">
        <v>232635.49</v>
      </c>
      <c r="V435" s="26"/>
      <c r="W435" s="26"/>
      <c r="X435" s="26"/>
      <c r="Y435" s="26"/>
      <c r="Z435" s="26"/>
      <c r="AA435" s="26"/>
      <c r="AB435" s="26"/>
      <c r="AC435" s="27"/>
    </row>
    <row r="436" spans="1:29" ht="146.25" hidden="1" x14ac:dyDescent="0.25">
      <c r="A436" s="24" t="s">
        <v>2</v>
      </c>
      <c r="B436" s="24" t="s">
        <v>10</v>
      </c>
      <c r="C436" s="25">
        <v>43712</v>
      </c>
      <c r="D436" s="25">
        <v>43712</v>
      </c>
      <c r="E436" s="25">
        <v>44865</v>
      </c>
      <c r="F436" s="24">
        <v>38</v>
      </c>
      <c r="G436" s="24" t="s">
        <v>2023</v>
      </c>
      <c r="H436" s="24" t="s">
        <v>593</v>
      </c>
      <c r="I436" s="24" t="s">
        <v>11</v>
      </c>
      <c r="J436" s="22">
        <v>439000</v>
      </c>
      <c r="K436" s="22">
        <v>318458.7</v>
      </c>
      <c r="L436" s="26">
        <v>373150</v>
      </c>
      <c r="M436" s="26">
        <v>270689.90000000002</v>
      </c>
      <c r="N436" s="26"/>
      <c r="O436" s="26"/>
      <c r="P436" s="26"/>
      <c r="Q436" s="26"/>
      <c r="R436" s="26"/>
      <c r="S436" s="26"/>
      <c r="T436" s="26">
        <v>65850</v>
      </c>
      <c r="U436" s="26">
        <v>47768.800000000003</v>
      </c>
      <c r="V436" s="26"/>
      <c r="W436" s="26"/>
      <c r="X436" s="26"/>
      <c r="Y436" s="26"/>
      <c r="Z436" s="26"/>
      <c r="AA436" s="26"/>
      <c r="AB436" s="26"/>
      <c r="AC436" s="27"/>
    </row>
    <row r="437" spans="1:29" ht="123.75" hidden="1" x14ac:dyDescent="0.25">
      <c r="A437" s="24" t="s">
        <v>658</v>
      </c>
      <c r="B437" s="24" t="s">
        <v>659</v>
      </c>
      <c r="C437" s="25">
        <v>43809</v>
      </c>
      <c r="D437" s="25">
        <v>43809</v>
      </c>
      <c r="E437" s="25">
        <v>44539</v>
      </c>
      <c r="F437" s="24">
        <v>24</v>
      </c>
      <c r="G437" s="24" t="s">
        <v>2024</v>
      </c>
      <c r="H437" s="24" t="s">
        <v>593</v>
      </c>
      <c r="I437" s="24" t="s">
        <v>1632</v>
      </c>
      <c r="J437" s="22">
        <v>1154840.71</v>
      </c>
      <c r="K437" s="22">
        <v>969793.81</v>
      </c>
      <c r="L437" s="26">
        <v>981614.6</v>
      </c>
      <c r="M437" s="26">
        <v>824324.74</v>
      </c>
      <c r="N437" s="26"/>
      <c r="O437" s="26"/>
      <c r="P437" s="26"/>
      <c r="Q437" s="26"/>
      <c r="R437" s="26"/>
      <c r="S437" s="26"/>
      <c r="T437" s="26">
        <v>173226.11</v>
      </c>
      <c r="U437" s="26">
        <v>145469.07</v>
      </c>
      <c r="V437" s="26"/>
      <c r="W437" s="26"/>
      <c r="X437" s="26"/>
      <c r="Y437" s="26"/>
      <c r="Z437" s="26"/>
      <c r="AA437" s="26"/>
      <c r="AB437" s="26"/>
      <c r="AC437" s="27"/>
    </row>
    <row r="438" spans="1:29" ht="90" hidden="1" x14ac:dyDescent="0.25">
      <c r="A438" s="24" t="s">
        <v>660</v>
      </c>
      <c r="B438" s="24" t="s">
        <v>661</v>
      </c>
      <c r="C438" s="25">
        <v>44049</v>
      </c>
      <c r="D438" s="25">
        <v>44049</v>
      </c>
      <c r="E438" s="25">
        <v>44809</v>
      </c>
      <c r="F438" s="24">
        <v>25</v>
      </c>
      <c r="G438" s="24" t="s">
        <v>2025</v>
      </c>
      <c r="H438" s="24" t="s">
        <v>593</v>
      </c>
      <c r="I438" s="24" t="s">
        <v>1754</v>
      </c>
      <c r="J438" s="22">
        <v>653330</v>
      </c>
      <c r="K438" s="22">
        <v>0</v>
      </c>
      <c r="L438" s="26">
        <v>555330.5</v>
      </c>
      <c r="M438" s="26"/>
      <c r="N438" s="26"/>
      <c r="O438" s="26"/>
      <c r="P438" s="26"/>
      <c r="Q438" s="26"/>
      <c r="R438" s="26"/>
      <c r="S438" s="26"/>
      <c r="T438" s="26">
        <v>97999.5</v>
      </c>
      <c r="U438" s="26"/>
      <c r="V438" s="26"/>
      <c r="W438" s="26"/>
      <c r="X438" s="26"/>
      <c r="Y438" s="26"/>
      <c r="Z438" s="26"/>
      <c r="AA438" s="26"/>
      <c r="AB438" s="26"/>
      <c r="AC438" s="27"/>
    </row>
    <row r="439" spans="1:29" ht="168.75" hidden="1" x14ac:dyDescent="0.25">
      <c r="A439" s="24" t="s">
        <v>662</v>
      </c>
      <c r="B439" s="24" t="s">
        <v>663</v>
      </c>
      <c r="C439" s="25">
        <v>43763</v>
      </c>
      <c r="D439" s="25">
        <v>43763</v>
      </c>
      <c r="E439" s="25">
        <v>44857</v>
      </c>
      <c r="F439" s="24">
        <v>36</v>
      </c>
      <c r="G439" s="24" t="s">
        <v>2026</v>
      </c>
      <c r="H439" s="24" t="s">
        <v>593</v>
      </c>
      <c r="I439" s="24" t="s">
        <v>13</v>
      </c>
      <c r="J439" s="22">
        <v>456150</v>
      </c>
      <c r="K439" s="22">
        <v>162902.19</v>
      </c>
      <c r="L439" s="26">
        <v>387727.5</v>
      </c>
      <c r="M439" s="26">
        <v>138466.87</v>
      </c>
      <c r="N439" s="26"/>
      <c r="O439" s="26"/>
      <c r="P439" s="26"/>
      <c r="Q439" s="26"/>
      <c r="R439" s="26"/>
      <c r="S439" s="26"/>
      <c r="T439" s="26">
        <v>68422.5</v>
      </c>
      <c r="U439" s="26">
        <v>24435.32</v>
      </c>
      <c r="V439" s="26"/>
      <c r="W439" s="26"/>
      <c r="X439" s="26"/>
      <c r="Y439" s="26"/>
      <c r="Z439" s="26"/>
      <c r="AA439" s="26"/>
      <c r="AB439" s="26"/>
      <c r="AC439" s="27"/>
    </row>
    <row r="440" spans="1:29" ht="67.5" hidden="1" x14ac:dyDescent="0.25">
      <c r="A440" s="24" t="s">
        <v>664</v>
      </c>
      <c r="B440" s="24" t="s">
        <v>665</v>
      </c>
      <c r="C440" s="25">
        <v>43857</v>
      </c>
      <c r="D440" s="25">
        <v>43857</v>
      </c>
      <c r="E440" s="25">
        <v>44618</v>
      </c>
      <c r="F440" s="24">
        <v>25</v>
      </c>
      <c r="G440" s="24" t="s">
        <v>2027</v>
      </c>
      <c r="H440" s="24" t="s">
        <v>593</v>
      </c>
      <c r="I440" s="24" t="s">
        <v>3298</v>
      </c>
      <c r="J440" s="22">
        <v>215000</v>
      </c>
      <c r="K440" s="22">
        <v>215000</v>
      </c>
      <c r="L440" s="26">
        <v>182750</v>
      </c>
      <c r="M440" s="26">
        <v>182750</v>
      </c>
      <c r="N440" s="26"/>
      <c r="O440" s="26"/>
      <c r="P440" s="26"/>
      <c r="Q440" s="26"/>
      <c r="R440" s="26"/>
      <c r="S440" s="26"/>
      <c r="T440" s="26">
        <v>32250</v>
      </c>
      <c r="U440" s="26">
        <v>32250</v>
      </c>
      <c r="V440" s="26"/>
      <c r="W440" s="26"/>
      <c r="X440" s="26"/>
      <c r="Y440" s="26"/>
      <c r="Z440" s="26"/>
      <c r="AA440" s="26"/>
      <c r="AB440" s="26"/>
      <c r="AC440" s="27"/>
    </row>
    <row r="441" spans="1:29" ht="67.5" hidden="1" x14ac:dyDescent="0.25">
      <c r="A441" s="24" t="s">
        <v>666</v>
      </c>
      <c r="B441" s="24" t="s">
        <v>667</v>
      </c>
      <c r="C441" s="25">
        <v>43857</v>
      </c>
      <c r="D441" s="25">
        <v>43857</v>
      </c>
      <c r="E441" s="25">
        <v>44768</v>
      </c>
      <c r="F441" s="24">
        <v>30</v>
      </c>
      <c r="G441" s="24" t="s">
        <v>2028</v>
      </c>
      <c r="H441" s="24" t="s">
        <v>593</v>
      </c>
      <c r="I441" s="24" t="s">
        <v>3298</v>
      </c>
      <c r="J441" s="22">
        <v>445384</v>
      </c>
      <c r="K441" s="22">
        <v>445384</v>
      </c>
      <c r="L441" s="26">
        <v>378576</v>
      </c>
      <c r="M441" s="26">
        <v>378576</v>
      </c>
      <c r="N441" s="26"/>
      <c r="O441" s="26"/>
      <c r="P441" s="26"/>
      <c r="Q441" s="26"/>
      <c r="R441" s="26"/>
      <c r="S441" s="26"/>
      <c r="T441" s="26">
        <v>66808</v>
      </c>
      <c r="U441" s="26">
        <v>66808</v>
      </c>
      <c r="V441" s="26"/>
      <c r="W441" s="26"/>
      <c r="X441" s="26"/>
      <c r="Y441" s="26"/>
      <c r="Z441" s="26"/>
      <c r="AA441" s="26"/>
      <c r="AB441" s="26"/>
      <c r="AC441" s="27"/>
    </row>
    <row r="442" spans="1:29" ht="112.5" hidden="1" x14ac:dyDescent="0.25">
      <c r="A442" s="24" t="s">
        <v>2308</v>
      </c>
      <c r="B442" s="24" t="s">
        <v>2309</v>
      </c>
      <c r="C442" s="25">
        <v>44090</v>
      </c>
      <c r="D442" s="25">
        <v>44090</v>
      </c>
      <c r="E442" s="25">
        <v>45046</v>
      </c>
      <c r="F442" s="24">
        <v>32</v>
      </c>
      <c r="G442" s="24" t="s">
        <v>2310</v>
      </c>
      <c r="H442" s="24" t="s">
        <v>593</v>
      </c>
      <c r="I442" s="24" t="s">
        <v>1752</v>
      </c>
      <c r="J442" s="22">
        <v>5223361.7699999996</v>
      </c>
      <c r="K442" s="22">
        <v>361021.89</v>
      </c>
      <c r="L442" s="26">
        <v>4439857.5</v>
      </c>
      <c r="M442" s="26">
        <v>306868.61</v>
      </c>
      <c r="N442" s="26"/>
      <c r="O442" s="26"/>
      <c r="P442" s="26"/>
      <c r="Q442" s="26"/>
      <c r="R442" s="26"/>
      <c r="S442" s="26"/>
      <c r="T442" s="26">
        <v>783504.27</v>
      </c>
      <c r="U442" s="26">
        <v>54153.279999999999</v>
      </c>
      <c r="V442" s="26"/>
      <c r="W442" s="26"/>
      <c r="X442" s="26"/>
      <c r="Y442" s="26"/>
      <c r="Z442" s="26"/>
      <c r="AA442" s="26"/>
      <c r="AB442" s="26"/>
      <c r="AC442" s="27"/>
    </row>
    <row r="443" spans="1:29" ht="90" hidden="1" x14ac:dyDescent="0.25">
      <c r="A443" s="24" t="s">
        <v>2311</v>
      </c>
      <c r="B443" s="24" t="s">
        <v>2312</v>
      </c>
      <c r="C443" s="25">
        <v>44067</v>
      </c>
      <c r="D443" s="25">
        <v>44067</v>
      </c>
      <c r="E443" s="25">
        <v>45291</v>
      </c>
      <c r="F443" s="24">
        <v>40</v>
      </c>
      <c r="G443" s="24" t="s">
        <v>2313</v>
      </c>
      <c r="H443" s="24" t="s">
        <v>593</v>
      </c>
      <c r="I443" s="24" t="s">
        <v>1761</v>
      </c>
      <c r="J443" s="22">
        <v>399935.81</v>
      </c>
      <c r="K443" s="22">
        <v>0</v>
      </c>
      <c r="L443" s="26">
        <v>339945.44</v>
      </c>
      <c r="M443" s="26"/>
      <c r="N443" s="26"/>
      <c r="O443" s="26"/>
      <c r="P443" s="26"/>
      <c r="Q443" s="26"/>
      <c r="R443" s="26"/>
      <c r="S443" s="26"/>
      <c r="T443" s="26">
        <v>59990.37</v>
      </c>
      <c r="U443" s="26"/>
      <c r="V443" s="26"/>
      <c r="W443" s="26"/>
      <c r="X443" s="26"/>
      <c r="Y443" s="26"/>
      <c r="Z443" s="26"/>
      <c r="AA443" s="26"/>
      <c r="AB443" s="26"/>
      <c r="AC443" s="27"/>
    </row>
    <row r="444" spans="1:29" ht="101.25" hidden="1" x14ac:dyDescent="0.25">
      <c r="A444" s="24" t="s">
        <v>668</v>
      </c>
      <c r="B444" s="24" t="s">
        <v>669</v>
      </c>
      <c r="C444" s="25">
        <v>43914</v>
      </c>
      <c r="D444" s="25">
        <v>43914</v>
      </c>
      <c r="E444" s="25">
        <v>44523</v>
      </c>
      <c r="F444" s="24">
        <v>20</v>
      </c>
      <c r="G444" s="24" t="s">
        <v>2029</v>
      </c>
      <c r="H444" s="24" t="s">
        <v>593</v>
      </c>
      <c r="I444" s="24" t="s">
        <v>2314</v>
      </c>
      <c r="J444" s="22">
        <v>291909.58</v>
      </c>
      <c r="K444" s="22">
        <v>170490.73</v>
      </c>
      <c r="L444" s="26">
        <v>248123.14</v>
      </c>
      <c r="M444" s="26">
        <v>144917.12</v>
      </c>
      <c r="N444" s="26"/>
      <c r="O444" s="26"/>
      <c r="P444" s="26"/>
      <c r="Q444" s="26"/>
      <c r="R444" s="26"/>
      <c r="S444" s="26"/>
      <c r="T444" s="26">
        <v>43786.44</v>
      </c>
      <c r="U444" s="26">
        <v>25573.61</v>
      </c>
      <c r="V444" s="26"/>
      <c r="W444" s="26"/>
      <c r="X444" s="26"/>
      <c r="Y444" s="26"/>
      <c r="Z444" s="26"/>
      <c r="AA444" s="26"/>
      <c r="AB444" s="26"/>
      <c r="AC444" s="27"/>
    </row>
    <row r="445" spans="1:29" ht="78.75" hidden="1" x14ac:dyDescent="0.25">
      <c r="A445" s="24" t="s">
        <v>2315</v>
      </c>
      <c r="B445" s="24" t="s">
        <v>2316</v>
      </c>
      <c r="C445" s="25">
        <v>44061</v>
      </c>
      <c r="D445" s="25">
        <v>44061</v>
      </c>
      <c r="E445" s="25">
        <v>44865</v>
      </c>
      <c r="F445" s="24">
        <v>27</v>
      </c>
      <c r="G445" s="24" t="s">
        <v>2317</v>
      </c>
      <c r="H445" s="24" t="s">
        <v>593</v>
      </c>
      <c r="I445" s="24" t="s">
        <v>1753</v>
      </c>
      <c r="J445" s="22">
        <v>873875</v>
      </c>
      <c r="K445" s="22">
        <v>63182.23</v>
      </c>
      <c r="L445" s="26">
        <v>742793.75</v>
      </c>
      <c r="M445" s="26">
        <v>53704.99</v>
      </c>
      <c r="N445" s="26"/>
      <c r="O445" s="26"/>
      <c r="P445" s="26"/>
      <c r="Q445" s="26"/>
      <c r="R445" s="26"/>
      <c r="S445" s="26"/>
      <c r="T445" s="26">
        <v>131081.25</v>
      </c>
      <c r="U445" s="26">
        <v>9477.24</v>
      </c>
      <c r="V445" s="26"/>
      <c r="W445" s="26"/>
      <c r="X445" s="26"/>
      <c r="Y445" s="26"/>
      <c r="Z445" s="26"/>
      <c r="AA445" s="26"/>
      <c r="AB445" s="26"/>
      <c r="AC445" s="27"/>
    </row>
    <row r="446" spans="1:29" ht="135" hidden="1" x14ac:dyDescent="0.25">
      <c r="A446" s="24" t="s">
        <v>670</v>
      </c>
      <c r="B446" s="24" t="s">
        <v>671</v>
      </c>
      <c r="C446" s="25">
        <v>43913</v>
      </c>
      <c r="D446" s="25">
        <v>43913</v>
      </c>
      <c r="E446" s="25">
        <v>44703</v>
      </c>
      <c r="F446" s="24">
        <v>26</v>
      </c>
      <c r="G446" s="24" t="s">
        <v>1895</v>
      </c>
      <c r="H446" s="24" t="s">
        <v>593</v>
      </c>
      <c r="I446" s="24" t="s">
        <v>1599</v>
      </c>
      <c r="J446" s="22">
        <v>1166401.04</v>
      </c>
      <c r="K446" s="22">
        <v>936142</v>
      </c>
      <c r="L446" s="26">
        <v>991440.89</v>
      </c>
      <c r="M446" s="26">
        <v>795720.7</v>
      </c>
      <c r="N446" s="26"/>
      <c r="O446" s="26"/>
      <c r="P446" s="26"/>
      <c r="Q446" s="26"/>
      <c r="R446" s="26"/>
      <c r="S446" s="26"/>
      <c r="T446" s="26">
        <v>174960.15</v>
      </c>
      <c r="U446" s="26">
        <v>140421.29999999999</v>
      </c>
      <c r="V446" s="26"/>
      <c r="W446" s="26"/>
      <c r="X446" s="26"/>
      <c r="Y446" s="26"/>
      <c r="Z446" s="26"/>
      <c r="AA446" s="26"/>
      <c r="AB446" s="26"/>
      <c r="AC446" s="27"/>
    </row>
    <row r="447" spans="1:29" ht="101.25" hidden="1" x14ac:dyDescent="0.25">
      <c r="A447" s="24" t="s">
        <v>2318</v>
      </c>
      <c r="B447" s="24" t="s">
        <v>2319</v>
      </c>
      <c r="C447" s="25">
        <v>44137</v>
      </c>
      <c r="D447" s="25">
        <v>44137</v>
      </c>
      <c r="E447" s="25">
        <v>44593</v>
      </c>
      <c r="F447" s="24">
        <v>15</v>
      </c>
      <c r="G447" s="24" t="s">
        <v>2320</v>
      </c>
      <c r="H447" s="24" t="s">
        <v>593</v>
      </c>
      <c r="I447" s="24" t="s">
        <v>2321</v>
      </c>
      <c r="J447" s="22">
        <v>589200</v>
      </c>
      <c r="K447" s="22">
        <v>17069.810000000001</v>
      </c>
      <c r="L447" s="26">
        <v>500820</v>
      </c>
      <c r="M447" s="26">
        <v>14509.34</v>
      </c>
      <c r="N447" s="26"/>
      <c r="O447" s="26"/>
      <c r="P447" s="26"/>
      <c r="Q447" s="26"/>
      <c r="R447" s="26"/>
      <c r="S447" s="26"/>
      <c r="T447" s="26">
        <v>88380</v>
      </c>
      <c r="U447" s="26">
        <v>2560.4699999999998</v>
      </c>
      <c r="V447" s="26"/>
      <c r="W447" s="26"/>
      <c r="X447" s="26"/>
      <c r="Y447" s="26"/>
      <c r="Z447" s="26"/>
      <c r="AA447" s="26"/>
      <c r="AB447" s="26"/>
      <c r="AC447" s="27"/>
    </row>
    <row r="448" spans="1:29" ht="90" hidden="1" x14ac:dyDescent="0.25">
      <c r="A448" s="24" t="s">
        <v>2322</v>
      </c>
      <c r="B448" s="24" t="s">
        <v>2323</v>
      </c>
      <c r="C448" s="25">
        <v>44131</v>
      </c>
      <c r="D448" s="25">
        <v>44131</v>
      </c>
      <c r="E448" s="25">
        <v>44860</v>
      </c>
      <c r="F448" s="24">
        <v>24</v>
      </c>
      <c r="G448" s="24" t="s">
        <v>2324</v>
      </c>
      <c r="H448" s="24" t="s">
        <v>593</v>
      </c>
      <c r="I448" s="24" t="s">
        <v>1752</v>
      </c>
      <c r="J448" s="22">
        <v>682918.48</v>
      </c>
      <c r="K448" s="22">
        <v>22468.49</v>
      </c>
      <c r="L448" s="26">
        <v>580480.71</v>
      </c>
      <c r="M448" s="26">
        <v>19098.22</v>
      </c>
      <c r="N448" s="26"/>
      <c r="O448" s="26"/>
      <c r="P448" s="26"/>
      <c r="Q448" s="26"/>
      <c r="R448" s="26"/>
      <c r="S448" s="26"/>
      <c r="T448" s="26">
        <v>102437.77</v>
      </c>
      <c r="U448" s="26">
        <v>3370.27</v>
      </c>
      <c r="V448" s="26"/>
      <c r="W448" s="26"/>
      <c r="X448" s="26"/>
      <c r="Y448" s="26"/>
      <c r="Z448" s="26"/>
      <c r="AA448" s="26"/>
      <c r="AB448" s="26"/>
      <c r="AC448" s="27"/>
    </row>
    <row r="449" spans="1:29" ht="78.75" hidden="1" x14ac:dyDescent="0.25">
      <c r="A449" s="24" t="s">
        <v>2325</v>
      </c>
      <c r="B449" s="24" t="s">
        <v>2326</v>
      </c>
      <c r="C449" s="25">
        <v>44064</v>
      </c>
      <c r="D449" s="25">
        <v>44064</v>
      </c>
      <c r="E449" s="25">
        <v>44865</v>
      </c>
      <c r="F449" s="24">
        <v>27</v>
      </c>
      <c r="G449" s="24" t="s">
        <v>2327</v>
      </c>
      <c r="H449" s="24" t="s">
        <v>593</v>
      </c>
      <c r="I449" s="24" t="s">
        <v>1752</v>
      </c>
      <c r="J449" s="22">
        <v>584841.72</v>
      </c>
      <c r="K449" s="22">
        <v>18354.79</v>
      </c>
      <c r="L449" s="26">
        <v>497115.46</v>
      </c>
      <c r="M449" s="26">
        <v>15601.57</v>
      </c>
      <c r="N449" s="26"/>
      <c r="O449" s="26"/>
      <c r="P449" s="26"/>
      <c r="Q449" s="26"/>
      <c r="R449" s="26"/>
      <c r="S449" s="26"/>
      <c r="T449" s="26">
        <v>87726.26</v>
      </c>
      <c r="U449" s="26">
        <v>2753.22</v>
      </c>
      <c r="V449" s="26"/>
      <c r="W449" s="26"/>
      <c r="X449" s="26"/>
      <c r="Y449" s="26"/>
      <c r="Z449" s="26"/>
      <c r="AA449" s="26"/>
      <c r="AB449" s="26"/>
      <c r="AC449" s="27"/>
    </row>
    <row r="450" spans="1:29" ht="90" hidden="1" x14ac:dyDescent="0.25">
      <c r="A450" s="24" t="s">
        <v>2328</v>
      </c>
      <c r="B450" s="24" t="s">
        <v>2329</v>
      </c>
      <c r="C450" s="25">
        <v>44126</v>
      </c>
      <c r="D450" s="25">
        <v>44126</v>
      </c>
      <c r="E450" s="25">
        <v>44855</v>
      </c>
      <c r="F450" s="24">
        <v>24</v>
      </c>
      <c r="G450" s="24" t="s">
        <v>2330</v>
      </c>
      <c r="H450" s="24" t="s">
        <v>593</v>
      </c>
      <c r="I450" s="24" t="s">
        <v>1752</v>
      </c>
      <c r="J450" s="22">
        <v>190050</v>
      </c>
      <c r="K450" s="22">
        <v>0</v>
      </c>
      <c r="L450" s="26">
        <v>161542.5</v>
      </c>
      <c r="M450" s="26"/>
      <c r="N450" s="26"/>
      <c r="O450" s="26"/>
      <c r="P450" s="26"/>
      <c r="Q450" s="26"/>
      <c r="R450" s="26"/>
      <c r="S450" s="26"/>
      <c r="T450" s="26">
        <v>28507.5</v>
      </c>
      <c r="U450" s="26"/>
      <c r="V450" s="26"/>
      <c r="W450" s="26"/>
      <c r="X450" s="26"/>
      <c r="Y450" s="26"/>
      <c r="Z450" s="26"/>
      <c r="AA450" s="26"/>
      <c r="AB450" s="26"/>
      <c r="AC450" s="27"/>
    </row>
    <row r="451" spans="1:29" ht="90" hidden="1" x14ac:dyDescent="0.25">
      <c r="A451" s="24" t="s">
        <v>2331</v>
      </c>
      <c r="B451" s="24" t="s">
        <v>2332</v>
      </c>
      <c r="C451" s="25">
        <v>44141</v>
      </c>
      <c r="D451" s="25">
        <v>44141</v>
      </c>
      <c r="E451" s="25">
        <v>44505</v>
      </c>
      <c r="F451" s="24">
        <v>12</v>
      </c>
      <c r="G451" s="24" t="s">
        <v>2333</v>
      </c>
      <c r="H451" s="24" t="s">
        <v>593</v>
      </c>
      <c r="I451" s="24" t="s">
        <v>1600</v>
      </c>
      <c r="J451" s="22">
        <v>521436.04</v>
      </c>
      <c r="K451" s="22">
        <v>368217.44</v>
      </c>
      <c r="L451" s="26">
        <v>443220.63</v>
      </c>
      <c r="M451" s="26">
        <v>312984.82</v>
      </c>
      <c r="N451" s="26"/>
      <c r="O451" s="26"/>
      <c r="P451" s="26"/>
      <c r="Q451" s="26"/>
      <c r="R451" s="26"/>
      <c r="S451" s="26"/>
      <c r="T451" s="26">
        <v>78215.41</v>
      </c>
      <c r="U451" s="26">
        <v>55232.62</v>
      </c>
      <c r="V451" s="26"/>
      <c r="W451" s="26"/>
      <c r="X451" s="26"/>
      <c r="Y451" s="26"/>
      <c r="Z451" s="26"/>
      <c r="AA451" s="26"/>
      <c r="AB451" s="26"/>
      <c r="AC451" s="27"/>
    </row>
    <row r="452" spans="1:29" ht="123.75" hidden="1" x14ac:dyDescent="0.25">
      <c r="A452" s="24" t="s">
        <v>2750</v>
      </c>
      <c r="B452" s="24" t="s">
        <v>2751</v>
      </c>
      <c r="C452" s="25">
        <v>44232</v>
      </c>
      <c r="D452" s="25">
        <v>44232</v>
      </c>
      <c r="E452" s="25">
        <v>44320</v>
      </c>
      <c r="F452" s="24">
        <v>3</v>
      </c>
      <c r="G452" s="24" t="s">
        <v>2752</v>
      </c>
      <c r="H452" s="24" t="s">
        <v>593</v>
      </c>
      <c r="I452" s="24" t="s">
        <v>1818</v>
      </c>
      <c r="J452" s="22">
        <v>1047200</v>
      </c>
      <c r="K452" s="22">
        <v>942480</v>
      </c>
      <c r="L452" s="26">
        <v>890120</v>
      </c>
      <c r="M452" s="26">
        <v>801108</v>
      </c>
      <c r="N452" s="26"/>
      <c r="O452" s="26"/>
      <c r="P452" s="26"/>
      <c r="Q452" s="26"/>
      <c r="R452" s="26"/>
      <c r="S452" s="26"/>
      <c r="T452" s="26">
        <v>157080</v>
      </c>
      <c r="U452" s="26">
        <v>141372</v>
      </c>
      <c r="V452" s="26"/>
      <c r="W452" s="26"/>
      <c r="X452" s="26"/>
      <c r="Y452" s="26"/>
      <c r="Z452" s="26"/>
      <c r="AA452" s="26"/>
      <c r="AB452" s="26"/>
      <c r="AC452" s="27"/>
    </row>
    <row r="453" spans="1:29" ht="112.5" hidden="1" x14ac:dyDescent="0.25">
      <c r="A453" s="24" t="s">
        <v>2334</v>
      </c>
      <c r="B453" s="24" t="s">
        <v>2335</v>
      </c>
      <c r="C453" s="25">
        <v>44144</v>
      </c>
      <c r="D453" s="25">
        <v>44144</v>
      </c>
      <c r="E453" s="25">
        <v>44873</v>
      </c>
      <c r="F453" s="24">
        <v>24</v>
      </c>
      <c r="G453" s="24" t="s">
        <v>2336</v>
      </c>
      <c r="H453" s="24" t="s">
        <v>593</v>
      </c>
      <c r="I453" s="24" t="s">
        <v>2337</v>
      </c>
      <c r="J453" s="22">
        <v>200000</v>
      </c>
      <c r="K453" s="22">
        <v>0</v>
      </c>
      <c r="L453" s="26">
        <v>170000</v>
      </c>
      <c r="M453" s="26"/>
      <c r="N453" s="26"/>
      <c r="O453" s="26"/>
      <c r="P453" s="26"/>
      <c r="Q453" s="26"/>
      <c r="R453" s="26"/>
      <c r="S453" s="26"/>
      <c r="T453" s="26">
        <v>30000</v>
      </c>
      <c r="U453" s="26"/>
      <c r="V453" s="26"/>
      <c r="W453" s="26"/>
      <c r="X453" s="26"/>
      <c r="Y453" s="26"/>
      <c r="Z453" s="26"/>
      <c r="AA453" s="26"/>
      <c r="AB453" s="26"/>
      <c r="AC453" s="27"/>
    </row>
    <row r="454" spans="1:29" ht="90" hidden="1" x14ac:dyDescent="0.25">
      <c r="A454" s="24" t="s">
        <v>2338</v>
      </c>
      <c r="B454" s="24" t="s">
        <v>2339</v>
      </c>
      <c r="C454" s="25">
        <v>44166</v>
      </c>
      <c r="D454" s="25">
        <v>44166</v>
      </c>
      <c r="E454" s="25">
        <v>44530</v>
      </c>
      <c r="F454" s="24">
        <v>12</v>
      </c>
      <c r="G454" s="24" t="s">
        <v>2340</v>
      </c>
      <c r="H454" s="24" t="s">
        <v>593</v>
      </c>
      <c r="I454" s="24" t="s">
        <v>1600</v>
      </c>
      <c r="J454" s="22">
        <v>510044.5</v>
      </c>
      <c r="K454" s="22">
        <v>356548.02</v>
      </c>
      <c r="L454" s="26">
        <v>433537.83</v>
      </c>
      <c r="M454" s="26">
        <v>303065.81</v>
      </c>
      <c r="N454" s="26"/>
      <c r="O454" s="26"/>
      <c r="P454" s="26"/>
      <c r="Q454" s="26"/>
      <c r="R454" s="26"/>
      <c r="S454" s="26"/>
      <c r="T454" s="26">
        <v>76506.67</v>
      </c>
      <c r="U454" s="26">
        <v>53482.21</v>
      </c>
      <c r="V454" s="26"/>
      <c r="W454" s="26"/>
      <c r="X454" s="26"/>
      <c r="Y454" s="26"/>
      <c r="Z454" s="26"/>
      <c r="AA454" s="26"/>
      <c r="AB454" s="26"/>
      <c r="AC454" s="27"/>
    </row>
    <row r="455" spans="1:29" ht="101.25" hidden="1" x14ac:dyDescent="0.25">
      <c r="A455" s="24" t="s">
        <v>2753</v>
      </c>
      <c r="B455" s="24" t="s">
        <v>2754</v>
      </c>
      <c r="C455" s="25">
        <v>44229</v>
      </c>
      <c r="D455" s="25">
        <v>44229</v>
      </c>
      <c r="E455" s="25">
        <v>44835</v>
      </c>
      <c r="F455" s="24">
        <v>20</v>
      </c>
      <c r="G455" s="24" t="s">
        <v>2755</v>
      </c>
      <c r="H455" s="24" t="s">
        <v>593</v>
      </c>
      <c r="I455" s="24" t="s">
        <v>1629</v>
      </c>
      <c r="J455" s="22">
        <v>956651</v>
      </c>
      <c r="K455" s="22">
        <v>0</v>
      </c>
      <c r="L455" s="26">
        <v>813153</v>
      </c>
      <c r="M455" s="26"/>
      <c r="N455" s="26"/>
      <c r="O455" s="26"/>
      <c r="P455" s="26"/>
      <c r="Q455" s="26"/>
      <c r="R455" s="26"/>
      <c r="S455" s="26"/>
      <c r="T455" s="26">
        <v>143498</v>
      </c>
      <c r="U455" s="26"/>
      <c r="V455" s="26"/>
      <c r="W455" s="26"/>
      <c r="X455" s="26"/>
      <c r="Y455" s="26"/>
      <c r="Z455" s="26"/>
      <c r="AA455" s="26"/>
      <c r="AB455" s="26"/>
      <c r="AC455" s="27"/>
    </row>
    <row r="456" spans="1:29" ht="101.25" hidden="1" x14ac:dyDescent="0.25">
      <c r="A456" s="24" t="s">
        <v>2341</v>
      </c>
      <c r="B456" s="24" t="s">
        <v>2342</v>
      </c>
      <c r="C456" s="25">
        <v>44172</v>
      </c>
      <c r="D456" s="25">
        <v>44172</v>
      </c>
      <c r="E456" s="25">
        <v>44865</v>
      </c>
      <c r="F456" s="24">
        <v>23</v>
      </c>
      <c r="G456" s="24" t="s">
        <v>2343</v>
      </c>
      <c r="H456" s="24" t="s">
        <v>593</v>
      </c>
      <c r="I456" s="24" t="s">
        <v>1751</v>
      </c>
      <c r="J456" s="22">
        <v>935797.98</v>
      </c>
      <c r="K456" s="22">
        <v>0</v>
      </c>
      <c r="L456" s="26">
        <v>795428.28</v>
      </c>
      <c r="M456" s="26"/>
      <c r="N456" s="26"/>
      <c r="O456" s="26"/>
      <c r="P456" s="26"/>
      <c r="Q456" s="26"/>
      <c r="R456" s="26"/>
      <c r="S456" s="26"/>
      <c r="T456" s="26">
        <v>140369.70000000001</v>
      </c>
      <c r="U456" s="26"/>
      <c r="V456" s="26"/>
      <c r="W456" s="26"/>
      <c r="X456" s="26"/>
      <c r="Y456" s="26"/>
      <c r="Z456" s="26"/>
      <c r="AA456" s="26"/>
      <c r="AB456" s="26"/>
      <c r="AC456" s="27"/>
    </row>
    <row r="457" spans="1:29" ht="157.5" hidden="1" x14ac:dyDescent="0.25">
      <c r="A457" s="24" t="s">
        <v>2756</v>
      </c>
      <c r="B457" s="24" t="s">
        <v>2757</v>
      </c>
      <c r="C457" s="25">
        <v>44251</v>
      </c>
      <c r="D457" s="25">
        <v>44251</v>
      </c>
      <c r="E457" s="25">
        <v>45046</v>
      </c>
      <c r="F457" s="24">
        <v>27</v>
      </c>
      <c r="G457" s="24" t="s">
        <v>2758</v>
      </c>
      <c r="H457" s="24" t="s">
        <v>593</v>
      </c>
      <c r="I457" s="24" t="s">
        <v>13</v>
      </c>
      <c r="J457" s="22">
        <v>1085300</v>
      </c>
      <c r="K457" s="22">
        <v>16436.59</v>
      </c>
      <c r="L457" s="26">
        <v>922505</v>
      </c>
      <c r="M457" s="26">
        <v>13971.1</v>
      </c>
      <c r="N457" s="26"/>
      <c r="O457" s="26"/>
      <c r="P457" s="26"/>
      <c r="Q457" s="26"/>
      <c r="R457" s="26"/>
      <c r="S457" s="26"/>
      <c r="T457" s="26">
        <v>162795</v>
      </c>
      <c r="U457" s="26">
        <v>2465.4899999999998</v>
      </c>
      <c r="V457" s="26"/>
      <c r="W457" s="26"/>
      <c r="X457" s="26"/>
      <c r="Y457" s="26"/>
      <c r="Z457" s="26"/>
      <c r="AA457" s="26"/>
      <c r="AB457" s="26"/>
      <c r="AC457" s="27"/>
    </row>
    <row r="458" spans="1:29" ht="112.5" hidden="1" x14ac:dyDescent="0.25">
      <c r="A458" s="24" t="s">
        <v>2759</v>
      </c>
      <c r="B458" s="24" t="s">
        <v>2760</v>
      </c>
      <c r="C458" s="25">
        <v>44292</v>
      </c>
      <c r="D458" s="25">
        <v>44292</v>
      </c>
      <c r="E458" s="25">
        <v>44624</v>
      </c>
      <c r="F458" s="24">
        <v>11</v>
      </c>
      <c r="G458" s="24" t="s">
        <v>2761</v>
      </c>
      <c r="H458" s="24" t="s">
        <v>593</v>
      </c>
      <c r="I458" s="24" t="s">
        <v>2762</v>
      </c>
      <c r="J458" s="22">
        <v>297352.43</v>
      </c>
      <c r="K458" s="22">
        <v>220000</v>
      </c>
      <c r="L458" s="26">
        <v>252749.57</v>
      </c>
      <c r="M458" s="26">
        <v>187000</v>
      </c>
      <c r="N458" s="26"/>
      <c r="O458" s="26"/>
      <c r="P458" s="26"/>
      <c r="Q458" s="26"/>
      <c r="R458" s="26"/>
      <c r="S458" s="26"/>
      <c r="T458" s="26">
        <v>44602.86</v>
      </c>
      <c r="U458" s="26">
        <v>33000</v>
      </c>
      <c r="V458" s="26"/>
      <c r="W458" s="26"/>
      <c r="X458" s="26"/>
      <c r="Y458" s="26"/>
      <c r="Z458" s="26"/>
      <c r="AA458" s="26"/>
      <c r="AB458" s="26"/>
      <c r="AC458" s="27"/>
    </row>
    <row r="459" spans="1:29" ht="112.5" hidden="1" x14ac:dyDescent="0.25">
      <c r="A459" s="24" t="s">
        <v>2763</v>
      </c>
      <c r="B459" s="24" t="s">
        <v>2764</v>
      </c>
      <c r="C459" s="25">
        <v>44292</v>
      </c>
      <c r="D459" s="25">
        <v>44292</v>
      </c>
      <c r="E459" s="25">
        <v>44717</v>
      </c>
      <c r="F459" s="24">
        <v>14</v>
      </c>
      <c r="G459" s="24" t="s">
        <v>2761</v>
      </c>
      <c r="H459" s="24" t="s">
        <v>593</v>
      </c>
      <c r="I459" s="24" t="s">
        <v>2762</v>
      </c>
      <c r="J459" s="22">
        <v>303000</v>
      </c>
      <c r="K459" s="22">
        <v>151500</v>
      </c>
      <c r="L459" s="26">
        <v>257550</v>
      </c>
      <c r="M459" s="26">
        <v>128775</v>
      </c>
      <c r="N459" s="26"/>
      <c r="O459" s="26"/>
      <c r="P459" s="26"/>
      <c r="Q459" s="26"/>
      <c r="R459" s="26"/>
      <c r="S459" s="26"/>
      <c r="T459" s="26">
        <v>45450</v>
      </c>
      <c r="U459" s="26">
        <v>22725</v>
      </c>
      <c r="V459" s="26"/>
      <c r="W459" s="26"/>
      <c r="X459" s="26"/>
      <c r="Y459" s="26"/>
      <c r="Z459" s="26"/>
      <c r="AA459" s="26"/>
      <c r="AB459" s="26"/>
      <c r="AC459" s="27"/>
    </row>
    <row r="460" spans="1:29" ht="78.75" hidden="1" x14ac:dyDescent="0.25">
      <c r="A460" s="24" t="s">
        <v>2765</v>
      </c>
      <c r="B460" s="24" t="s">
        <v>2766</v>
      </c>
      <c r="C460" s="25">
        <v>44292</v>
      </c>
      <c r="D460" s="25">
        <v>44292</v>
      </c>
      <c r="E460" s="25">
        <v>44839</v>
      </c>
      <c r="F460" s="24">
        <v>18</v>
      </c>
      <c r="G460" s="24" t="s">
        <v>2767</v>
      </c>
      <c r="H460" s="24" t="s">
        <v>593</v>
      </c>
      <c r="I460" s="24" t="s">
        <v>1754</v>
      </c>
      <c r="J460" s="22">
        <v>462400</v>
      </c>
      <c r="K460" s="22">
        <v>89885.64</v>
      </c>
      <c r="L460" s="26">
        <v>393040</v>
      </c>
      <c r="M460" s="26">
        <v>76402.789999999994</v>
      </c>
      <c r="N460" s="26"/>
      <c r="O460" s="26"/>
      <c r="P460" s="26"/>
      <c r="Q460" s="26"/>
      <c r="R460" s="26"/>
      <c r="S460" s="26"/>
      <c r="T460" s="26">
        <v>69360</v>
      </c>
      <c r="U460" s="26">
        <v>13482.85</v>
      </c>
      <c r="V460" s="26"/>
      <c r="W460" s="26"/>
      <c r="X460" s="26"/>
      <c r="Y460" s="26"/>
      <c r="Z460" s="26"/>
      <c r="AA460" s="26"/>
      <c r="AB460" s="26"/>
      <c r="AC460" s="27"/>
    </row>
    <row r="461" spans="1:29" ht="112.5" hidden="1" x14ac:dyDescent="0.25">
      <c r="A461" s="24" t="s">
        <v>2768</v>
      </c>
      <c r="B461" s="24" t="s">
        <v>2769</v>
      </c>
      <c r="C461" s="25">
        <v>44245</v>
      </c>
      <c r="D461" s="25">
        <v>44245</v>
      </c>
      <c r="E461" s="25">
        <v>44790</v>
      </c>
      <c r="F461" s="24">
        <v>18</v>
      </c>
      <c r="G461" s="24" t="s">
        <v>2770</v>
      </c>
      <c r="H461" s="24" t="s">
        <v>593</v>
      </c>
      <c r="I461" s="24" t="s">
        <v>2337</v>
      </c>
      <c r="J461" s="22">
        <v>1105798.7</v>
      </c>
      <c r="K461" s="22">
        <v>80520.399999999994</v>
      </c>
      <c r="L461" s="26">
        <v>939928.9</v>
      </c>
      <c r="M461" s="26">
        <v>68442.34</v>
      </c>
      <c r="N461" s="26"/>
      <c r="O461" s="26"/>
      <c r="P461" s="26"/>
      <c r="Q461" s="26"/>
      <c r="R461" s="26"/>
      <c r="S461" s="26"/>
      <c r="T461" s="26">
        <v>165869.79999999999</v>
      </c>
      <c r="U461" s="26">
        <v>12078.06</v>
      </c>
      <c r="V461" s="26"/>
      <c r="W461" s="26"/>
      <c r="X461" s="26"/>
      <c r="Y461" s="26"/>
      <c r="Z461" s="26"/>
      <c r="AA461" s="26"/>
      <c r="AB461" s="26"/>
      <c r="AC461" s="27"/>
    </row>
    <row r="462" spans="1:29" ht="112.5" hidden="1" x14ac:dyDescent="0.25">
      <c r="A462" s="24" t="s">
        <v>2771</v>
      </c>
      <c r="B462" s="24" t="s">
        <v>2772</v>
      </c>
      <c r="C462" s="25">
        <v>44299</v>
      </c>
      <c r="D462" s="25">
        <v>44299</v>
      </c>
      <c r="E462" s="25">
        <v>44864</v>
      </c>
      <c r="F462" s="24">
        <v>19</v>
      </c>
      <c r="G462" s="24" t="s">
        <v>2773</v>
      </c>
      <c r="H462" s="24" t="s">
        <v>593</v>
      </c>
      <c r="I462" s="24" t="s">
        <v>2749</v>
      </c>
      <c r="J462" s="22">
        <v>477756.47</v>
      </c>
      <c r="K462" s="22">
        <v>25901.57</v>
      </c>
      <c r="L462" s="26">
        <v>406093</v>
      </c>
      <c r="M462" s="26">
        <v>22016.33</v>
      </c>
      <c r="N462" s="26"/>
      <c r="O462" s="26"/>
      <c r="P462" s="26"/>
      <c r="Q462" s="26"/>
      <c r="R462" s="26"/>
      <c r="S462" s="26"/>
      <c r="T462" s="26">
        <v>71663.47</v>
      </c>
      <c r="U462" s="26">
        <v>3885.24</v>
      </c>
      <c r="V462" s="26"/>
      <c r="W462" s="26"/>
      <c r="X462" s="26"/>
      <c r="Y462" s="26"/>
      <c r="Z462" s="26"/>
      <c r="AA462" s="26"/>
      <c r="AB462" s="26"/>
      <c r="AC462" s="27"/>
    </row>
    <row r="463" spans="1:29" ht="146.25" hidden="1" x14ac:dyDescent="0.25">
      <c r="A463" s="24" t="s">
        <v>672</v>
      </c>
      <c r="B463" s="24" t="s">
        <v>673</v>
      </c>
      <c r="C463" s="25">
        <v>42943</v>
      </c>
      <c r="D463" s="25">
        <v>42943</v>
      </c>
      <c r="E463" s="25">
        <v>44196</v>
      </c>
      <c r="F463" s="24">
        <v>42</v>
      </c>
      <c r="G463" s="24" t="s">
        <v>2030</v>
      </c>
      <c r="H463" s="24" t="s">
        <v>674</v>
      </c>
      <c r="I463" s="24" t="s">
        <v>2638</v>
      </c>
      <c r="J463" s="22">
        <v>468435.96</v>
      </c>
      <c r="K463" s="22">
        <v>421404.31</v>
      </c>
      <c r="L463" s="26">
        <v>398170.56</v>
      </c>
      <c r="M463" s="26">
        <v>358353.5</v>
      </c>
      <c r="N463" s="26"/>
      <c r="O463" s="26"/>
      <c r="P463" s="26"/>
      <c r="Q463" s="26"/>
      <c r="R463" s="26"/>
      <c r="S463" s="26"/>
      <c r="T463" s="26"/>
      <c r="U463" s="26"/>
      <c r="V463" s="26">
        <v>21079.62</v>
      </c>
      <c r="W463" s="26">
        <v>18915.240000000002</v>
      </c>
      <c r="X463" s="26">
        <v>49185.78</v>
      </c>
      <c r="Y463" s="26">
        <v>44135.57</v>
      </c>
      <c r="Z463" s="26"/>
      <c r="AA463" s="26"/>
      <c r="AB463" s="26"/>
      <c r="AC463" s="27"/>
    </row>
    <row r="464" spans="1:29" ht="90" hidden="1" x14ac:dyDescent="0.25">
      <c r="A464" s="24" t="s">
        <v>675</v>
      </c>
      <c r="B464" s="24" t="s">
        <v>676</v>
      </c>
      <c r="C464" s="25">
        <v>43259</v>
      </c>
      <c r="D464" s="25">
        <v>43259</v>
      </c>
      <c r="E464" s="25">
        <v>44049</v>
      </c>
      <c r="F464" s="24">
        <v>26</v>
      </c>
      <c r="G464" s="24" t="s">
        <v>2774</v>
      </c>
      <c r="H464" s="24" t="s">
        <v>674</v>
      </c>
      <c r="I464" s="24" t="s">
        <v>2669</v>
      </c>
      <c r="J464" s="22">
        <v>929470.54</v>
      </c>
      <c r="K464" s="22">
        <v>907761.51</v>
      </c>
      <c r="L464" s="26">
        <v>451000</v>
      </c>
      <c r="M464" s="26">
        <v>490516.9</v>
      </c>
      <c r="N464" s="26"/>
      <c r="O464" s="26"/>
      <c r="P464" s="26"/>
      <c r="Q464" s="26"/>
      <c r="R464" s="26"/>
      <c r="S464" s="26"/>
      <c r="T464" s="26"/>
      <c r="U464" s="26"/>
      <c r="V464" s="26">
        <v>71770.58</v>
      </c>
      <c r="W464" s="26">
        <v>62570.48</v>
      </c>
      <c r="X464" s="26">
        <v>406699.96</v>
      </c>
      <c r="Y464" s="26">
        <v>354674.13</v>
      </c>
      <c r="Z464" s="26"/>
      <c r="AA464" s="26"/>
      <c r="AB464" s="26"/>
      <c r="AC464" s="27"/>
    </row>
    <row r="465" spans="1:29" ht="101.25" hidden="1" x14ac:dyDescent="0.25">
      <c r="A465" s="24" t="s">
        <v>677</v>
      </c>
      <c r="B465" s="24" t="s">
        <v>678</v>
      </c>
      <c r="C465" s="25">
        <v>43452</v>
      </c>
      <c r="D465" s="25">
        <v>43452</v>
      </c>
      <c r="E465" s="25">
        <v>44408</v>
      </c>
      <c r="F465" s="24">
        <v>32</v>
      </c>
      <c r="G465" s="24" t="s">
        <v>2775</v>
      </c>
      <c r="H465" s="24" t="s">
        <v>674</v>
      </c>
      <c r="I465" s="24" t="s">
        <v>2671</v>
      </c>
      <c r="J465" s="22">
        <v>359460.34</v>
      </c>
      <c r="K465" s="22">
        <v>227937.56</v>
      </c>
      <c r="L465" s="26">
        <v>134770</v>
      </c>
      <c r="M465" s="26">
        <v>121293</v>
      </c>
      <c r="N465" s="26"/>
      <c r="O465" s="26"/>
      <c r="P465" s="26"/>
      <c r="Q465" s="26"/>
      <c r="R465" s="26"/>
      <c r="S465" s="26"/>
      <c r="T465" s="26"/>
      <c r="U465" s="26"/>
      <c r="V465" s="26">
        <v>56172.58</v>
      </c>
      <c r="W465" s="26">
        <v>26665.41</v>
      </c>
      <c r="X465" s="26">
        <v>168517.76000000001</v>
      </c>
      <c r="Y465" s="26">
        <v>79979.149999999994</v>
      </c>
      <c r="Z465" s="26"/>
      <c r="AA465" s="26"/>
      <c r="AB465" s="26"/>
      <c r="AC465" s="27"/>
    </row>
    <row r="466" spans="1:29" ht="135" hidden="1" x14ac:dyDescent="0.25">
      <c r="A466" s="24" t="s">
        <v>679</v>
      </c>
      <c r="B466" s="24" t="s">
        <v>680</v>
      </c>
      <c r="C466" s="25">
        <v>43593</v>
      </c>
      <c r="D466" s="25">
        <v>43593</v>
      </c>
      <c r="E466" s="25">
        <v>44568</v>
      </c>
      <c r="F466" s="24">
        <v>32</v>
      </c>
      <c r="G466" s="24" t="s">
        <v>2031</v>
      </c>
      <c r="H466" s="24" t="s">
        <v>674</v>
      </c>
      <c r="I466" s="24" t="s">
        <v>1733</v>
      </c>
      <c r="J466" s="22">
        <v>1136658.76</v>
      </c>
      <c r="K466" s="22">
        <v>219700</v>
      </c>
      <c r="L466" s="26">
        <v>244182</v>
      </c>
      <c r="M466" s="26">
        <v>219700</v>
      </c>
      <c r="N466" s="26"/>
      <c r="O466" s="26"/>
      <c r="P466" s="26"/>
      <c r="Q466" s="26"/>
      <c r="R466" s="26"/>
      <c r="S466" s="26"/>
      <c r="T466" s="26"/>
      <c r="U466" s="26"/>
      <c r="V466" s="26">
        <v>178500.89</v>
      </c>
      <c r="W466" s="26"/>
      <c r="X466" s="26">
        <v>713975.87</v>
      </c>
      <c r="Y466" s="26"/>
      <c r="Z466" s="26"/>
      <c r="AA466" s="26"/>
      <c r="AB466" s="26"/>
      <c r="AC466" s="27"/>
    </row>
    <row r="467" spans="1:29" ht="101.25" hidden="1" x14ac:dyDescent="0.25">
      <c r="A467" s="24" t="s">
        <v>681</v>
      </c>
      <c r="B467" s="24" t="s">
        <v>682</v>
      </c>
      <c r="C467" s="25">
        <v>43580</v>
      </c>
      <c r="D467" s="25">
        <v>43580</v>
      </c>
      <c r="E467" s="25">
        <v>44006</v>
      </c>
      <c r="F467" s="24">
        <v>14</v>
      </c>
      <c r="G467" s="24" t="s">
        <v>2032</v>
      </c>
      <c r="H467" s="24" t="s">
        <v>674</v>
      </c>
      <c r="I467" s="24" t="s">
        <v>1733</v>
      </c>
      <c r="J467" s="22">
        <v>349691.63</v>
      </c>
      <c r="K467" s="22">
        <v>295540.53000000003</v>
      </c>
      <c r="L467" s="26">
        <v>158185</v>
      </c>
      <c r="M467" s="26">
        <v>142000</v>
      </c>
      <c r="N467" s="26"/>
      <c r="O467" s="26"/>
      <c r="P467" s="26"/>
      <c r="Q467" s="26"/>
      <c r="R467" s="26"/>
      <c r="S467" s="26"/>
      <c r="T467" s="26"/>
      <c r="U467" s="26"/>
      <c r="V467" s="26">
        <v>37852.54</v>
      </c>
      <c r="W467" s="26">
        <v>30696.83</v>
      </c>
      <c r="X467" s="26">
        <v>153654.09</v>
      </c>
      <c r="Y467" s="26">
        <v>122843.7</v>
      </c>
      <c r="Z467" s="26"/>
      <c r="AA467" s="26"/>
      <c r="AB467" s="26"/>
      <c r="AC467" s="27"/>
    </row>
    <row r="468" spans="1:29" ht="112.5" hidden="1" x14ac:dyDescent="0.25">
      <c r="A468" s="24" t="s">
        <v>683</v>
      </c>
      <c r="B468" s="24" t="s">
        <v>684</v>
      </c>
      <c r="C468" s="25">
        <v>43599</v>
      </c>
      <c r="D468" s="25">
        <v>43599</v>
      </c>
      <c r="E468" s="25">
        <v>44329</v>
      </c>
      <c r="F468" s="24">
        <v>24</v>
      </c>
      <c r="G468" s="24" t="s">
        <v>2776</v>
      </c>
      <c r="H468" s="24" t="s">
        <v>674</v>
      </c>
      <c r="I468" s="24" t="s">
        <v>1864</v>
      </c>
      <c r="J468" s="22">
        <v>390338.88</v>
      </c>
      <c r="K468" s="22">
        <v>379094.37</v>
      </c>
      <c r="L468" s="26">
        <v>324869.52</v>
      </c>
      <c r="M468" s="26">
        <v>320821.7</v>
      </c>
      <c r="N468" s="26"/>
      <c r="O468" s="26"/>
      <c r="P468" s="26"/>
      <c r="Q468" s="26"/>
      <c r="R468" s="26"/>
      <c r="S468" s="26"/>
      <c r="T468" s="26"/>
      <c r="U468" s="26"/>
      <c r="V468" s="26">
        <v>19638.330000000002</v>
      </c>
      <c r="W468" s="26">
        <v>17478.330000000002</v>
      </c>
      <c r="X468" s="26">
        <v>45831.03</v>
      </c>
      <c r="Y468" s="26">
        <v>40794.339999999997</v>
      </c>
      <c r="Z468" s="26"/>
      <c r="AA468" s="26"/>
      <c r="AB468" s="26"/>
      <c r="AC468" s="27"/>
    </row>
    <row r="469" spans="1:29" ht="101.25" hidden="1" x14ac:dyDescent="0.25">
      <c r="A469" s="24" t="s">
        <v>685</v>
      </c>
      <c r="B469" s="24" t="s">
        <v>686</v>
      </c>
      <c r="C469" s="25">
        <v>43544</v>
      </c>
      <c r="D469" s="25">
        <v>43544</v>
      </c>
      <c r="E469" s="25">
        <v>44365</v>
      </c>
      <c r="F469" s="24">
        <v>27</v>
      </c>
      <c r="G469" s="24" t="s">
        <v>2777</v>
      </c>
      <c r="H469" s="24" t="s">
        <v>674</v>
      </c>
      <c r="I469" s="24" t="s">
        <v>2778</v>
      </c>
      <c r="J469" s="22">
        <v>824652.66</v>
      </c>
      <c r="K469" s="22">
        <v>681459.13</v>
      </c>
      <c r="L469" s="26">
        <v>466171</v>
      </c>
      <c r="M469" s="26">
        <v>419553.9</v>
      </c>
      <c r="N469" s="26"/>
      <c r="O469" s="26"/>
      <c r="P469" s="26"/>
      <c r="Q469" s="26"/>
      <c r="R469" s="26"/>
      <c r="S469" s="26"/>
      <c r="T469" s="26"/>
      <c r="U469" s="26"/>
      <c r="V469" s="26">
        <v>107542.95</v>
      </c>
      <c r="W469" s="26">
        <v>78565.55</v>
      </c>
      <c r="X469" s="26">
        <v>250938.71</v>
      </c>
      <c r="Y469" s="26">
        <v>183339.68</v>
      </c>
      <c r="Z469" s="26"/>
      <c r="AA469" s="26"/>
      <c r="AB469" s="26"/>
      <c r="AC469" s="27"/>
    </row>
    <row r="470" spans="1:29" ht="90" hidden="1" x14ac:dyDescent="0.25">
      <c r="A470" s="24" t="s">
        <v>687</v>
      </c>
      <c r="B470" s="24" t="s">
        <v>688</v>
      </c>
      <c r="C470" s="25">
        <v>43507</v>
      </c>
      <c r="D470" s="25">
        <v>43507</v>
      </c>
      <c r="E470" s="25">
        <v>43809</v>
      </c>
      <c r="F470" s="24">
        <v>10</v>
      </c>
      <c r="G470" s="24" t="s">
        <v>2033</v>
      </c>
      <c r="H470" s="24" t="s">
        <v>674</v>
      </c>
      <c r="I470" s="24" t="s">
        <v>2677</v>
      </c>
      <c r="J470" s="22">
        <v>573433.91</v>
      </c>
      <c r="K470" s="22">
        <v>216856.8</v>
      </c>
      <c r="L470" s="26">
        <v>240952</v>
      </c>
      <c r="M470" s="26">
        <v>216856.8</v>
      </c>
      <c r="N470" s="26"/>
      <c r="O470" s="26"/>
      <c r="P470" s="26"/>
      <c r="Q470" s="26"/>
      <c r="R470" s="26"/>
      <c r="S470" s="26"/>
      <c r="T470" s="26"/>
      <c r="U470" s="26"/>
      <c r="V470" s="26">
        <v>83119.240000000005</v>
      </c>
      <c r="W470" s="26"/>
      <c r="X470" s="26">
        <v>249362.67</v>
      </c>
      <c r="Y470" s="26"/>
      <c r="Z470" s="26"/>
      <c r="AA470" s="26"/>
      <c r="AB470" s="26"/>
      <c r="AC470" s="27"/>
    </row>
    <row r="471" spans="1:29" ht="123.75" hidden="1" x14ac:dyDescent="0.25">
      <c r="A471" s="24" t="s">
        <v>689</v>
      </c>
      <c r="B471" s="24" t="s">
        <v>690</v>
      </c>
      <c r="C471" s="25">
        <v>43454</v>
      </c>
      <c r="D471" s="25">
        <v>43454</v>
      </c>
      <c r="E471" s="25">
        <v>44621</v>
      </c>
      <c r="F471" s="24">
        <v>39</v>
      </c>
      <c r="G471" s="24" t="s">
        <v>2034</v>
      </c>
      <c r="H471" s="24" t="s">
        <v>674</v>
      </c>
      <c r="I471" s="24" t="s">
        <v>2638</v>
      </c>
      <c r="J471" s="22">
        <v>1398085.35</v>
      </c>
      <c r="K471" s="22">
        <v>1558276.81</v>
      </c>
      <c r="L471" s="26">
        <v>1188372.55</v>
      </c>
      <c r="M471" s="26">
        <v>1369535.3</v>
      </c>
      <c r="N471" s="26"/>
      <c r="O471" s="26"/>
      <c r="P471" s="26"/>
      <c r="Q471" s="26"/>
      <c r="R471" s="26"/>
      <c r="S471" s="26"/>
      <c r="T471" s="26"/>
      <c r="U471" s="26"/>
      <c r="V471" s="26">
        <v>62913.84</v>
      </c>
      <c r="W471" s="26">
        <v>56622.45</v>
      </c>
      <c r="X471" s="26">
        <v>146798.96</v>
      </c>
      <c r="Y471" s="26">
        <v>132119.06</v>
      </c>
      <c r="Z471" s="26"/>
      <c r="AA471" s="26"/>
      <c r="AB471" s="26"/>
      <c r="AC471" s="27"/>
    </row>
    <row r="472" spans="1:29" ht="78.75" hidden="1" x14ac:dyDescent="0.25">
      <c r="A472" s="24" t="s">
        <v>691</v>
      </c>
      <c r="B472" s="24" t="s">
        <v>692</v>
      </c>
      <c r="C472" s="25">
        <v>43374</v>
      </c>
      <c r="D472" s="25">
        <v>43374</v>
      </c>
      <c r="E472" s="25">
        <v>44926</v>
      </c>
      <c r="F472" s="24">
        <v>51</v>
      </c>
      <c r="G472" s="24" t="s">
        <v>2780</v>
      </c>
      <c r="H472" s="24" t="s">
        <v>674</v>
      </c>
      <c r="I472" s="24" t="s">
        <v>3052</v>
      </c>
      <c r="J472" s="22">
        <v>325322.89</v>
      </c>
      <c r="K472" s="22">
        <v>156055.29999999999</v>
      </c>
      <c r="L472" s="26">
        <v>207364</v>
      </c>
      <c r="M472" s="26">
        <v>99469.65</v>
      </c>
      <c r="N472" s="26"/>
      <c r="O472" s="26"/>
      <c r="P472" s="26"/>
      <c r="Q472" s="26"/>
      <c r="R472" s="26"/>
      <c r="S472" s="26"/>
      <c r="T472" s="26"/>
      <c r="U472" s="26"/>
      <c r="V472" s="26">
        <v>23591.78</v>
      </c>
      <c r="W472" s="26">
        <v>11314.01</v>
      </c>
      <c r="X472" s="26">
        <v>94367.11</v>
      </c>
      <c r="Y472" s="26">
        <v>45271.64</v>
      </c>
      <c r="Z472" s="26"/>
      <c r="AA472" s="26"/>
      <c r="AB472" s="26"/>
      <c r="AC472" s="27"/>
    </row>
    <row r="473" spans="1:29" ht="135" hidden="1" x14ac:dyDescent="0.25">
      <c r="A473" s="24" t="s">
        <v>2035</v>
      </c>
      <c r="B473" s="24" t="s">
        <v>2036</v>
      </c>
      <c r="C473" s="25">
        <v>44057</v>
      </c>
      <c r="D473" s="25">
        <v>44057</v>
      </c>
      <c r="E473" s="25">
        <v>44878</v>
      </c>
      <c r="F473" s="24">
        <v>27</v>
      </c>
      <c r="G473" s="24" t="s">
        <v>2037</v>
      </c>
      <c r="H473" s="24" t="s">
        <v>674</v>
      </c>
      <c r="I473" s="24" t="s">
        <v>2638</v>
      </c>
      <c r="J473" s="22">
        <v>807178.49</v>
      </c>
      <c r="K473" s="22">
        <v>579556.06999999995</v>
      </c>
      <c r="L473" s="26">
        <v>542111.75</v>
      </c>
      <c r="M473" s="26">
        <v>408543.49</v>
      </c>
      <c r="N473" s="26"/>
      <c r="O473" s="26"/>
      <c r="P473" s="26"/>
      <c r="Q473" s="26"/>
      <c r="R473" s="26"/>
      <c r="S473" s="26"/>
      <c r="T473" s="26"/>
      <c r="U473" s="26"/>
      <c r="V473" s="26">
        <v>29362.9</v>
      </c>
      <c r="W473" s="26">
        <v>18955.11</v>
      </c>
      <c r="X473" s="26">
        <v>235703.84</v>
      </c>
      <c r="Y473" s="26">
        <v>152057.47</v>
      </c>
      <c r="Z473" s="26"/>
      <c r="AA473" s="26"/>
      <c r="AB473" s="26"/>
      <c r="AC473" s="27"/>
    </row>
    <row r="474" spans="1:29" ht="146.25" hidden="1" x14ac:dyDescent="0.25">
      <c r="A474" s="24" t="s">
        <v>693</v>
      </c>
      <c r="B474" s="24" t="s">
        <v>694</v>
      </c>
      <c r="C474" s="25">
        <v>44029</v>
      </c>
      <c r="D474" s="25">
        <v>44029</v>
      </c>
      <c r="E474" s="25">
        <v>44561</v>
      </c>
      <c r="F474" s="24">
        <v>18</v>
      </c>
      <c r="G474" s="24" t="s">
        <v>2038</v>
      </c>
      <c r="H474" s="24" t="s">
        <v>674</v>
      </c>
      <c r="I474" s="24" t="s">
        <v>2638</v>
      </c>
      <c r="J474" s="22">
        <v>1199412.6299999999</v>
      </c>
      <c r="K474" s="22">
        <v>825761.49</v>
      </c>
      <c r="L474" s="26">
        <v>609061.73</v>
      </c>
      <c r="M474" s="26">
        <v>507682.03</v>
      </c>
      <c r="N474" s="26"/>
      <c r="O474" s="26"/>
      <c r="P474" s="26"/>
      <c r="Q474" s="26"/>
      <c r="R474" s="26"/>
      <c r="S474" s="26"/>
      <c r="T474" s="26"/>
      <c r="U474" s="26"/>
      <c r="V474" s="26">
        <v>39220.79</v>
      </c>
      <c r="W474" s="26">
        <v>21132.06</v>
      </c>
      <c r="X474" s="26">
        <v>551130.11</v>
      </c>
      <c r="Y474" s="26">
        <v>296947.40000000002</v>
      </c>
      <c r="Z474" s="26"/>
      <c r="AA474" s="26"/>
      <c r="AB474" s="26"/>
      <c r="AC474" s="27"/>
    </row>
    <row r="475" spans="1:29" ht="123.75" hidden="1" x14ac:dyDescent="0.25">
      <c r="A475" s="24" t="s">
        <v>2344</v>
      </c>
      <c r="B475" s="24" t="s">
        <v>2345</v>
      </c>
      <c r="C475" s="25">
        <v>44116</v>
      </c>
      <c r="D475" s="25">
        <v>44116</v>
      </c>
      <c r="E475" s="25">
        <v>44845</v>
      </c>
      <c r="F475" s="24">
        <v>24</v>
      </c>
      <c r="G475" s="24" t="s">
        <v>2346</v>
      </c>
      <c r="H475" s="24" t="s">
        <v>674</v>
      </c>
      <c r="I475" s="24" t="s">
        <v>2638</v>
      </c>
      <c r="J475" s="22">
        <v>822760.99</v>
      </c>
      <c r="K475" s="22">
        <v>606094.55000000005</v>
      </c>
      <c r="L475" s="26">
        <v>699346.84</v>
      </c>
      <c r="M475" s="26">
        <v>522209.91</v>
      </c>
      <c r="N475" s="26"/>
      <c r="O475" s="26"/>
      <c r="P475" s="26"/>
      <c r="Q475" s="26"/>
      <c r="R475" s="26"/>
      <c r="S475" s="26"/>
      <c r="T475" s="26"/>
      <c r="U475" s="26"/>
      <c r="V475" s="26">
        <v>37024.239999999998</v>
      </c>
      <c r="W475" s="26">
        <v>25165.39</v>
      </c>
      <c r="X475" s="26">
        <v>86389.91</v>
      </c>
      <c r="Y475" s="26">
        <v>58719.25</v>
      </c>
      <c r="Z475" s="26"/>
      <c r="AA475" s="26"/>
      <c r="AB475" s="26"/>
      <c r="AC475" s="27"/>
    </row>
    <row r="476" spans="1:29" ht="135" hidden="1" x14ac:dyDescent="0.25">
      <c r="A476" s="24" t="s">
        <v>695</v>
      </c>
      <c r="B476" s="24" t="s">
        <v>696</v>
      </c>
      <c r="C476" s="25">
        <v>43501</v>
      </c>
      <c r="D476" s="25">
        <v>43501</v>
      </c>
      <c r="E476" s="25">
        <v>44290</v>
      </c>
      <c r="F476" s="24">
        <v>26</v>
      </c>
      <c r="G476" s="24" t="s">
        <v>2039</v>
      </c>
      <c r="H476" s="24" t="s">
        <v>674</v>
      </c>
      <c r="I476" s="24" t="s">
        <v>1766</v>
      </c>
      <c r="J476" s="22">
        <v>1092772.8899999999</v>
      </c>
      <c r="K476" s="22">
        <v>917821.43999999994</v>
      </c>
      <c r="L476" s="26">
        <v>887520.86</v>
      </c>
      <c r="M476" s="26">
        <v>798768.77</v>
      </c>
      <c r="N476" s="26"/>
      <c r="O476" s="26"/>
      <c r="P476" s="26"/>
      <c r="Q476" s="26"/>
      <c r="R476" s="26"/>
      <c r="S476" s="26"/>
      <c r="T476" s="26"/>
      <c r="U476" s="26"/>
      <c r="V476" s="26"/>
      <c r="W476" s="26"/>
      <c r="X476" s="26">
        <v>205252.03</v>
      </c>
      <c r="Y476" s="26">
        <v>119052.67</v>
      </c>
      <c r="Z476" s="26"/>
      <c r="AA476" s="26"/>
      <c r="AB476" s="26"/>
      <c r="AC476" s="27"/>
    </row>
    <row r="477" spans="1:29" ht="101.25" hidden="1" x14ac:dyDescent="0.25">
      <c r="A477" s="24" t="s">
        <v>697</v>
      </c>
      <c r="B477" s="24" t="s">
        <v>698</v>
      </c>
      <c r="C477" s="25">
        <v>43774</v>
      </c>
      <c r="D477" s="25">
        <v>43774</v>
      </c>
      <c r="E477" s="25">
        <v>44469</v>
      </c>
      <c r="F477" s="24">
        <v>23</v>
      </c>
      <c r="G477" s="24" t="s">
        <v>2781</v>
      </c>
      <c r="H477" s="24" t="s">
        <v>674</v>
      </c>
      <c r="I477" s="24" t="s">
        <v>1864</v>
      </c>
      <c r="J477" s="22">
        <v>844963.15</v>
      </c>
      <c r="K477" s="22">
        <v>616955.43999999994</v>
      </c>
      <c r="L477" s="26">
        <v>718218.68</v>
      </c>
      <c r="M477" s="26">
        <v>550333.79</v>
      </c>
      <c r="N477" s="26"/>
      <c r="O477" s="26"/>
      <c r="P477" s="26"/>
      <c r="Q477" s="26"/>
      <c r="R477" s="26"/>
      <c r="S477" s="26"/>
      <c r="T477" s="26"/>
      <c r="U477" s="26"/>
      <c r="V477" s="26">
        <v>31686.11</v>
      </c>
      <c r="W477" s="26">
        <v>16655.41</v>
      </c>
      <c r="X477" s="26">
        <v>95058.36</v>
      </c>
      <c r="Y477" s="26">
        <v>49966.239999999998</v>
      </c>
      <c r="Z477" s="26"/>
      <c r="AA477" s="26"/>
      <c r="AB477" s="26"/>
      <c r="AC477" s="27"/>
    </row>
    <row r="478" spans="1:29" ht="78.75" hidden="1" x14ac:dyDescent="0.25">
      <c r="A478" s="24" t="s">
        <v>2347</v>
      </c>
      <c r="B478" s="24" t="s">
        <v>2348</v>
      </c>
      <c r="C478" s="25">
        <v>44069</v>
      </c>
      <c r="D478" s="25">
        <v>44069</v>
      </c>
      <c r="E478" s="25">
        <v>44525</v>
      </c>
      <c r="F478" s="24">
        <v>15</v>
      </c>
      <c r="G478" s="24" t="s">
        <v>2782</v>
      </c>
      <c r="H478" s="24" t="s">
        <v>674</v>
      </c>
      <c r="I478" s="24" t="s">
        <v>2637</v>
      </c>
      <c r="J478" s="22">
        <v>240220.93</v>
      </c>
      <c r="K478" s="22">
        <v>215274.13</v>
      </c>
      <c r="L478" s="26">
        <v>204187.79</v>
      </c>
      <c r="M478" s="26">
        <v>189635.49</v>
      </c>
      <c r="N478" s="26"/>
      <c r="O478" s="26"/>
      <c r="P478" s="26"/>
      <c r="Q478" s="26"/>
      <c r="R478" s="26"/>
      <c r="S478" s="26"/>
      <c r="T478" s="26"/>
      <c r="U478" s="26"/>
      <c r="V478" s="26">
        <v>7206.63</v>
      </c>
      <c r="W478" s="26">
        <v>5127.7299999999996</v>
      </c>
      <c r="X478" s="26">
        <v>28826.51</v>
      </c>
      <c r="Y478" s="26">
        <v>20510.91</v>
      </c>
      <c r="Z478" s="26"/>
      <c r="AA478" s="26"/>
      <c r="AB478" s="26"/>
      <c r="AC478" s="27"/>
    </row>
    <row r="479" spans="1:29" ht="90" hidden="1" x14ac:dyDescent="0.25">
      <c r="A479" s="24" t="s">
        <v>2349</v>
      </c>
      <c r="B479" s="24" t="s">
        <v>2350</v>
      </c>
      <c r="C479" s="25">
        <v>44099</v>
      </c>
      <c r="D479" s="25">
        <v>44099</v>
      </c>
      <c r="E479" s="25">
        <v>45101</v>
      </c>
      <c r="F479" s="24">
        <v>33</v>
      </c>
      <c r="G479" s="24"/>
      <c r="H479" s="24" t="s">
        <v>674</v>
      </c>
      <c r="I479" s="24" t="s">
        <v>2637</v>
      </c>
      <c r="J479" s="22">
        <v>1001278.88</v>
      </c>
      <c r="K479" s="22">
        <v>100000</v>
      </c>
      <c r="L479" s="26">
        <v>381066</v>
      </c>
      <c r="M479" s="26">
        <v>100000</v>
      </c>
      <c r="N479" s="26"/>
      <c r="O479" s="26"/>
      <c r="P479" s="26"/>
      <c r="Q479" s="26"/>
      <c r="R479" s="26"/>
      <c r="S479" s="26"/>
      <c r="T479" s="26"/>
      <c r="U479" s="26"/>
      <c r="V479" s="26">
        <v>155048.03</v>
      </c>
      <c r="W479" s="26"/>
      <c r="X479" s="26">
        <v>465164.85</v>
      </c>
      <c r="Y479" s="26"/>
      <c r="Z479" s="26"/>
      <c r="AA479" s="26"/>
      <c r="AB479" s="26"/>
      <c r="AC479" s="27"/>
    </row>
    <row r="480" spans="1:29" ht="101.25" hidden="1" x14ac:dyDescent="0.25">
      <c r="A480" s="24" t="s">
        <v>2351</v>
      </c>
      <c r="B480" s="24" t="s">
        <v>2352</v>
      </c>
      <c r="C480" s="25">
        <v>44139</v>
      </c>
      <c r="D480" s="25">
        <v>44139</v>
      </c>
      <c r="E480" s="25">
        <v>44926</v>
      </c>
      <c r="F480" s="24">
        <v>26</v>
      </c>
      <c r="G480" s="24" t="s">
        <v>2783</v>
      </c>
      <c r="H480" s="24" t="s">
        <v>674</v>
      </c>
      <c r="I480" s="24" t="s">
        <v>1864</v>
      </c>
      <c r="J480" s="22">
        <v>2006807.01</v>
      </c>
      <c r="K480" s="22">
        <v>180585</v>
      </c>
      <c r="L480" s="26">
        <v>253712.32</v>
      </c>
      <c r="M480" s="26">
        <v>139888.34</v>
      </c>
      <c r="N480" s="26"/>
      <c r="O480" s="26"/>
      <c r="P480" s="26"/>
      <c r="Q480" s="26"/>
      <c r="R480" s="26"/>
      <c r="S480" s="26"/>
      <c r="T480" s="26"/>
      <c r="U480" s="26"/>
      <c r="V480" s="26">
        <v>438286.65</v>
      </c>
      <c r="W480" s="26">
        <v>10174.17</v>
      </c>
      <c r="X480" s="26">
        <v>1314808.04</v>
      </c>
      <c r="Y480" s="26">
        <v>30522.49</v>
      </c>
      <c r="Z480" s="26"/>
      <c r="AA480" s="26"/>
      <c r="AB480" s="26"/>
      <c r="AC480" s="27"/>
    </row>
    <row r="481" spans="1:29" ht="67.5" hidden="1" x14ac:dyDescent="0.25">
      <c r="A481" s="24" t="s">
        <v>2353</v>
      </c>
      <c r="B481" s="24" t="s">
        <v>2354</v>
      </c>
      <c r="C481" s="25">
        <v>44139</v>
      </c>
      <c r="D481" s="25">
        <v>44139</v>
      </c>
      <c r="E481" s="25">
        <v>44684</v>
      </c>
      <c r="F481" s="24">
        <v>18</v>
      </c>
      <c r="G481" s="24" t="s">
        <v>2355</v>
      </c>
      <c r="H481" s="24" t="s">
        <v>674</v>
      </c>
      <c r="I481" s="24" t="s">
        <v>3255</v>
      </c>
      <c r="J481" s="22">
        <v>590802.99</v>
      </c>
      <c r="K481" s="22">
        <v>50414.9</v>
      </c>
      <c r="L481" s="26">
        <v>165398.97</v>
      </c>
      <c r="M481" s="26">
        <v>14116.17</v>
      </c>
      <c r="N481" s="26"/>
      <c r="O481" s="26"/>
      <c r="P481" s="26"/>
      <c r="Q481" s="26"/>
      <c r="R481" s="26"/>
      <c r="S481" s="26"/>
      <c r="T481" s="26"/>
      <c r="U481" s="26"/>
      <c r="V481" s="26">
        <v>4378.21</v>
      </c>
      <c r="W481" s="26">
        <v>373.07</v>
      </c>
      <c r="X481" s="26">
        <v>421025.81</v>
      </c>
      <c r="Y481" s="26">
        <v>35925.660000000003</v>
      </c>
      <c r="Z481" s="26"/>
      <c r="AA481" s="26"/>
      <c r="AB481" s="26"/>
      <c r="AC481" s="27"/>
    </row>
    <row r="482" spans="1:29" ht="135" hidden="1" x14ac:dyDescent="0.25">
      <c r="A482" s="24" t="s">
        <v>2784</v>
      </c>
      <c r="B482" s="24" t="s">
        <v>2785</v>
      </c>
      <c r="C482" s="25">
        <v>44306</v>
      </c>
      <c r="D482" s="25">
        <v>44306</v>
      </c>
      <c r="E482" s="25">
        <v>44926</v>
      </c>
      <c r="F482" s="24">
        <v>21</v>
      </c>
      <c r="G482" s="24" t="s">
        <v>2786</v>
      </c>
      <c r="H482" s="24" t="s">
        <v>674</v>
      </c>
      <c r="I482" s="24" t="s">
        <v>2674</v>
      </c>
      <c r="J482" s="22">
        <v>3642608.3</v>
      </c>
      <c r="K482" s="22">
        <v>1461445.4</v>
      </c>
      <c r="L482" s="26">
        <v>550056</v>
      </c>
      <c r="M482" s="26">
        <v>495050.4</v>
      </c>
      <c r="N482" s="26"/>
      <c r="O482" s="26"/>
      <c r="P482" s="26"/>
      <c r="Q482" s="26"/>
      <c r="R482" s="26"/>
      <c r="S482" s="26"/>
      <c r="T482" s="26"/>
      <c r="U482" s="26"/>
      <c r="V482" s="26">
        <v>24267.18</v>
      </c>
      <c r="W482" s="26">
        <v>7626.44</v>
      </c>
      <c r="X482" s="26">
        <v>3068285.12</v>
      </c>
      <c r="Y482" s="26">
        <v>958768.56</v>
      </c>
      <c r="Z482" s="26"/>
      <c r="AA482" s="26"/>
      <c r="AB482" s="26"/>
      <c r="AC482" s="27"/>
    </row>
    <row r="483" spans="1:29" ht="90" hidden="1" x14ac:dyDescent="0.25">
      <c r="A483" s="24" t="s">
        <v>2787</v>
      </c>
      <c r="B483" s="24" t="s">
        <v>2788</v>
      </c>
      <c r="C483" s="25">
        <v>44252</v>
      </c>
      <c r="D483" s="25">
        <v>44252</v>
      </c>
      <c r="E483" s="25">
        <v>44950</v>
      </c>
      <c r="F483" s="24">
        <v>23</v>
      </c>
      <c r="G483" s="24" t="s">
        <v>2789</v>
      </c>
      <c r="H483" s="24" t="s">
        <v>674</v>
      </c>
      <c r="I483" s="24" t="s">
        <v>2637</v>
      </c>
      <c r="J483" s="22">
        <v>270138.90000000002</v>
      </c>
      <c r="K483" s="22">
        <v>140000</v>
      </c>
      <c r="L483" s="26">
        <v>177450.93</v>
      </c>
      <c r="M483" s="26">
        <v>140000</v>
      </c>
      <c r="N483" s="26"/>
      <c r="O483" s="26"/>
      <c r="P483" s="26"/>
      <c r="Q483" s="26"/>
      <c r="R483" s="26"/>
      <c r="S483" s="26"/>
      <c r="T483" s="26"/>
      <c r="U483" s="26"/>
      <c r="V483" s="26">
        <v>6262.97</v>
      </c>
      <c r="W483" s="26"/>
      <c r="X483" s="26">
        <v>86425</v>
      </c>
      <c r="Y483" s="26"/>
      <c r="Z483" s="26"/>
      <c r="AA483" s="26"/>
      <c r="AB483" s="26"/>
      <c r="AC483" s="27"/>
    </row>
    <row r="484" spans="1:29" ht="112.5" hidden="1" x14ac:dyDescent="0.25">
      <c r="A484" s="24" t="s">
        <v>3299</v>
      </c>
      <c r="B484" s="24" t="s">
        <v>3300</v>
      </c>
      <c r="C484" s="25">
        <v>44431</v>
      </c>
      <c r="D484" s="25">
        <v>44431</v>
      </c>
      <c r="E484" s="25">
        <v>44926</v>
      </c>
      <c r="F484" s="24">
        <v>17</v>
      </c>
      <c r="G484" s="24" t="s">
        <v>3301</v>
      </c>
      <c r="H484" s="24" t="s">
        <v>674</v>
      </c>
      <c r="I484" s="24" t="s">
        <v>2674</v>
      </c>
      <c r="J484" s="22">
        <v>823471.49</v>
      </c>
      <c r="K484" s="22">
        <v>0</v>
      </c>
      <c r="L484" s="26">
        <v>352260</v>
      </c>
      <c r="M484" s="26"/>
      <c r="N484" s="26"/>
      <c r="O484" s="26"/>
      <c r="P484" s="26"/>
      <c r="Q484" s="26"/>
      <c r="R484" s="26"/>
      <c r="S484" s="26"/>
      <c r="T484" s="26"/>
      <c r="U484" s="26"/>
      <c r="V484" s="26">
        <v>15540.88</v>
      </c>
      <c r="W484" s="26"/>
      <c r="X484" s="26">
        <v>455670.61</v>
      </c>
      <c r="Y484" s="26"/>
      <c r="Z484" s="26"/>
      <c r="AA484" s="26"/>
      <c r="AB484" s="26"/>
      <c r="AC484" s="27"/>
    </row>
    <row r="485" spans="1:29" ht="112.5" hidden="1" x14ac:dyDescent="0.25">
      <c r="A485" s="24" t="s">
        <v>2790</v>
      </c>
      <c r="B485" s="24" t="s">
        <v>2791</v>
      </c>
      <c r="C485" s="25">
        <v>44280</v>
      </c>
      <c r="D485" s="25">
        <v>44280</v>
      </c>
      <c r="E485" s="25">
        <v>44736</v>
      </c>
      <c r="F485" s="24">
        <v>15</v>
      </c>
      <c r="G485" s="24" t="s">
        <v>2792</v>
      </c>
      <c r="H485" s="24" t="s">
        <v>674</v>
      </c>
      <c r="I485" s="24" t="s">
        <v>2674</v>
      </c>
      <c r="J485" s="22">
        <v>481381.81</v>
      </c>
      <c r="K485" s="22">
        <v>119680.41</v>
      </c>
      <c r="L485" s="26">
        <v>97033</v>
      </c>
      <c r="M485" s="26">
        <v>85604.37</v>
      </c>
      <c r="N485" s="26"/>
      <c r="O485" s="26"/>
      <c r="P485" s="26"/>
      <c r="Q485" s="26"/>
      <c r="R485" s="26"/>
      <c r="S485" s="26"/>
      <c r="T485" s="26"/>
      <c r="U485" s="26"/>
      <c r="V485" s="26">
        <v>4280.87</v>
      </c>
      <c r="W485" s="26">
        <v>379.86</v>
      </c>
      <c r="X485" s="26">
        <v>380067.94</v>
      </c>
      <c r="Y485" s="26">
        <v>33696.18</v>
      </c>
      <c r="Z485" s="26"/>
      <c r="AA485" s="26"/>
      <c r="AB485" s="26"/>
      <c r="AC485" s="27"/>
    </row>
    <row r="486" spans="1:29" ht="112.5" hidden="1" x14ac:dyDescent="0.25">
      <c r="A486" s="24" t="s">
        <v>2356</v>
      </c>
      <c r="B486" s="24" t="s">
        <v>2357</v>
      </c>
      <c r="C486" s="25">
        <v>44064</v>
      </c>
      <c r="D486" s="25">
        <v>44064</v>
      </c>
      <c r="E486" s="25">
        <v>44793</v>
      </c>
      <c r="F486" s="24">
        <v>24</v>
      </c>
      <c r="G486" s="24" t="s">
        <v>2358</v>
      </c>
      <c r="H486" s="24" t="s">
        <v>674</v>
      </c>
      <c r="I486" s="24" t="s">
        <v>2638</v>
      </c>
      <c r="J486" s="22">
        <v>1264199.3400000001</v>
      </c>
      <c r="K486" s="22">
        <v>637908.43999999994</v>
      </c>
      <c r="L486" s="26">
        <v>637106.06000000006</v>
      </c>
      <c r="M486" s="26">
        <v>498718.44</v>
      </c>
      <c r="N486" s="26"/>
      <c r="O486" s="26"/>
      <c r="P486" s="26"/>
      <c r="Q486" s="26"/>
      <c r="R486" s="26"/>
      <c r="S486" s="26"/>
      <c r="T486" s="26"/>
      <c r="U486" s="26"/>
      <c r="V486" s="26">
        <v>33729.14</v>
      </c>
      <c r="W486" s="26">
        <v>7492.69</v>
      </c>
      <c r="X486" s="26">
        <v>593364.14</v>
      </c>
      <c r="Y486" s="26">
        <v>131697.31</v>
      </c>
      <c r="Z486" s="26"/>
      <c r="AA486" s="26"/>
      <c r="AB486" s="26"/>
      <c r="AC486" s="27"/>
    </row>
    <row r="487" spans="1:29" ht="101.25" hidden="1" x14ac:dyDescent="0.25">
      <c r="A487" s="24" t="s">
        <v>2793</v>
      </c>
      <c r="B487" s="24" t="s">
        <v>2794</v>
      </c>
      <c r="C487" s="25">
        <v>44237</v>
      </c>
      <c r="D487" s="25">
        <v>44237</v>
      </c>
      <c r="E487" s="25">
        <v>44690</v>
      </c>
      <c r="F487" s="24">
        <v>15</v>
      </c>
      <c r="G487" s="24" t="s">
        <v>2795</v>
      </c>
      <c r="H487" s="24" t="s">
        <v>674</v>
      </c>
      <c r="I487" s="24" t="s">
        <v>2675</v>
      </c>
      <c r="J487" s="22">
        <v>161807.54</v>
      </c>
      <c r="K487" s="22">
        <v>239000</v>
      </c>
      <c r="L487" s="26">
        <v>137536.41</v>
      </c>
      <c r="M487" s="26">
        <v>239000</v>
      </c>
      <c r="N487" s="26"/>
      <c r="O487" s="26"/>
      <c r="P487" s="26"/>
      <c r="Q487" s="26"/>
      <c r="R487" s="26"/>
      <c r="S487" s="26"/>
      <c r="T487" s="26"/>
      <c r="U487" s="26"/>
      <c r="V487" s="26">
        <v>7281.34</v>
      </c>
      <c r="W487" s="26">
        <v>0</v>
      </c>
      <c r="X487" s="26">
        <v>16989.79</v>
      </c>
      <c r="Y487" s="26">
        <v>0</v>
      </c>
      <c r="Z487" s="26"/>
      <c r="AA487" s="26"/>
      <c r="AB487" s="26"/>
      <c r="AC487" s="27"/>
    </row>
    <row r="488" spans="1:29" ht="123.75" hidden="1" x14ac:dyDescent="0.25">
      <c r="A488" s="24" t="s">
        <v>2796</v>
      </c>
      <c r="B488" s="24" t="s">
        <v>2797</v>
      </c>
      <c r="C488" s="25">
        <v>44259</v>
      </c>
      <c r="D488" s="25">
        <v>44259</v>
      </c>
      <c r="E488" s="25">
        <v>44837</v>
      </c>
      <c r="F488" s="24">
        <v>19</v>
      </c>
      <c r="G488" s="24" t="s">
        <v>2798</v>
      </c>
      <c r="H488" s="24" t="s">
        <v>674</v>
      </c>
      <c r="I488" s="24" t="s">
        <v>2676</v>
      </c>
      <c r="J488" s="22">
        <v>700978.07</v>
      </c>
      <c r="K488" s="22">
        <v>52310.61</v>
      </c>
      <c r="L488" s="26">
        <v>287641</v>
      </c>
      <c r="M488" s="26">
        <v>51994.98</v>
      </c>
      <c r="N488" s="26"/>
      <c r="O488" s="26"/>
      <c r="P488" s="26"/>
      <c r="Q488" s="26"/>
      <c r="R488" s="26"/>
      <c r="S488" s="26"/>
      <c r="T488" s="26"/>
      <c r="U488" s="26"/>
      <c r="V488" s="26">
        <v>12690.04</v>
      </c>
      <c r="W488" s="26">
        <v>9.69</v>
      </c>
      <c r="X488" s="26">
        <v>400647.03</v>
      </c>
      <c r="Y488" s="26">
        <v>305.94</v>
      </c>
      <c r="Z488" s="26"/>
      <c r="AA488" s="26"/>
      <c r="AB488" s="26"/>
      <c r="AC488" s="27"/>
    </row>
    <row r="489" spans="1:29" ht="101.25" hidden="1" x14ac:dyDescent="0.25">
      <c r="A489" s="24" t="s">
        <v>2799</v>
      </c>
      <c r="B489" s="24" t="s">
        <v>2800</v>
      </c>
      <c r="C489" s="25">
        <v>44253</v>
      </c>
      <c r="D489" s="25">
        <v>44253</v>
      </c>
      <c r="E489" s="25">
        <v>44464</v>
      </c>
      <c r="F489" s="24">
        <v>7</v>
      </c>
      <c r="G489" s="24" t="s">
        <v>2801</v>
      </c>
      <c r="H489" s="24" t="s">
        <v>674</v>
      </c>
      <c r="I489" s="24" t="s">
        <v>1734</v>
      </c>
      <c r="J489" s="22">
        <v>340800</v>
      </c>
      <c r="K489" s="22">
        <v>250000</v>
      </c>
      <c r="L489" s="26">
        <v>286272</v>
      </c>
      <c r="M489" s="26">
        <v>250000</v>
      </c>
      <c r="N489" s="26"/>
      <c r="O489" s="26"/>
      <c r="P489" s="26"/>
      <c r="Q489" s="26"/>
      <c r="R489" s="26"/>
      <c r="S489" s="26"/>
      <c r="T489" s="26"/>
      <c r="U489" s="26"/>
      <c r="V489" s="26">
        <v>15155.58</v>
      </c>
      <c r="W489" s="26">
        <v>0</v>
      </c>
      <c r="X489" s="26">
        <v>39372.42</v>
      </c>
      <c r="Y489" s="26">
        <v>0</v>
      </c>
      <c r="Z489" s="26"/>
      <c r="AA489" s="26"/>
      <c r="AB489" s="26"/>
      <c r="AC489" s="27"/>
    </row>
    <row r="490" spans="1:29" ht="101.25" hidden="1" x14ac:dyDescent="0.25">
      <c r="A490" s="24" t="s">
        <v>2802</v>
      </c>
      <c r="B490" s="24" t="s">
        <v>2803</v>
      </c>
      <c r="C490" s="25">
        <v>44350</v>
      </c>
      <c r="D490" s="25">
        <v>44350</v>
      </c>
      <c r="E490" s="25">
        <v>44806</v>
      </c>
      <c r="F490" s="24">
        <v>15</v>
      </c>
      <c r="G490" s="24" t="s">
        <v>2804</v>
      </c>
      <c r="H490" s="24" t="s">
        <v>674</v>
      </c>
      <c r="I490" s="24" t="s">
        <v>2677</v>
      </c>
      <c r="J490" s="22">
        <v>1295777.23</v>
      </c>
      <c r="K490" s="22">
        <v>400000</v>
      </c>
      <c r="L490" s="26">
        <v>675000</v>
      </c>
      <c r="M490" s="26">
        <v>400000</v>
      </c>
      <c r="N490" s="26"/>
      <c r="O490" s="26"/>
      <c r="P490" s="26"/>
      <c r="Q490" s="26"/>
      <c r="R490" s="26"/>
      <c r="S490" s="26"/>
      <c r="T490" s="26"/>
      <c r="U490" s="26"/>
      <c r="V490" s="26">
        <v>35735.29</v>
      </c>
      <c r="W490" s="26"/>
      <c r="X490" s="26">
        <v>585041.93999999994</v>
      </c>
      <c r="Y490" s="26"/>
      <c r="Z490" s="26"/>
      <c r="AA490" s="26"/>
      <c r="AB490" s="26"/>
      <c r="AC490" s="27"/>
    </row>
    <row r="491" spans="1:29" ht="101.25" hidden="1" x14ac:dyDescent="0.25">
      <c r="A491" s="24" t="s">
        <v>2805</v>
      </c>
      <c r="B491" s="24" t="s">
        <v>2806</v>
      </c>
      <c r="C491" s="25">
        <v>44336</v>
      </c>
      <c r="D491" s="25">
        <v>44336</v>
      </c>
      <c r="E491" s="25">
        <v>44884</v>
      </c>
      <c r="F491" s="24">
        <v>18</v>
      </c>
      <c r="G491" s="24" t="s">
        <v>2807</v>
      </c>
      <c r="H491" s="24" t="s">
        <v>674</v>
      </c>
      <c r="I491" s="24" t="s">
        <v>2679</v>
      </c>
      <c r="J491" s="22">
        <v>720039.74</v>
      </c>
      <c r="K491" s="22">
        <v>225900</v>
      </c>
      <c r="L491" s="26">
        <v>251000</v>
      </c>
      <c r="M491" s="26">
        <v>225900</v>
      </c>
      <c r="N491" s="26"/>
      <c r="O491" s="26"/>
      <c r="P491" s="26"/>
      <c r="Q491" s="26"/>
      <c r="R491" s="26"/>
      <c r="S491" s="26"/>
      <c r="T491" s="26"/>
      <c r="U491" s="26"/>
      <c r="V491" s="26">
        <v>11073.53</v>
      </c>
      <c r="W491" s="26">
        <v>0</v>
      </c>
      <c r="X491" s="26">
        <v>457966.21</v>
      </c>
      <c r="Y491" s="26">
        <v>0</v>
      </c>
      <c r="Z491" s="26"/>
      <c r="AA491" s="26"/>
      <c r="AB491" s="26"/>
      <c r="AC491" s="27"/>
    </row>
    <row r="492" spans="1:29" ht="112.5" hidden="1" x14ac:dyDescent="0.25">
      <c r="A492" s="24" t="s">
        <v>2808</v>
      </c>
      <c r="B492" s="24" t="s">
        <v>2809</v>
      </c>
      <c r="C492" s="25">
        <v>44309</v>
      </c>
      <c r="D492" s="25">
        <v>44309</v>
      </c>
      <c r="E492" s="25">
        <v>44795</v>
      </c>
      <c r="F492" s="24">
        <v>16</v>
      </c>
      <c r="G492" s="24" t="s">
        <v>2810</v>
      </c>
      <c r="H492" s="24" t="s">
        <v>674</v>
      </c>
      <c r="I492" s="24" t="s">
        <v>1817</v>
      </c>
      <c r="J492" s="22">
        <v>276470.59000000003</v>
      </c>
      <c r="K492" s="22">
        <v>201068.65</v>
      </c>
      <c r="L492" s="26">
        <v>235000</v>
      </c>
      <c r="M492" s="26">
        <v>185908.35</v>
      </c>
      <c r="N492" s="26"/>
      <c r="O492" s="26"/>
      <c r="P492" s="26"/>
      <c r="Q492" s="26"/>
      <c r="R492" s="26"/>
      <c r="S492" s="26"/>
      <c r="T492" s="26"/>
      <c r="U492" s="26"/>
      <c r="V492" s="26">
        <v>12441.18</v>
      </c>
      <c r="W492" s="26">
        <v>4548.09</v>
      </c>
      <c r="X492" s="26">
        <v>29029.41</v>
      </c>
      <c r="Y492" s="26">
        <v>10612.21</v>
      </c>
      <c r="Z492" s="26"/>
      <c r="AA492" s="26"/>
      <c r="AB492" s="26"/>
      <c r="AC492" s="27"/>
    </row>
    <row r="493" spans="1:29" ht="67.5" hidden="1" x14ac:dyDescent="0.25">
      <c r="A493" s="24" t="s">
        <v>2811</v>
      </c>
      <c r="B493" s="24" t="s">
        <v>2812</v>
      </c>
      <c r="C493" s="25">
        <v>44340</v>
      </c>
      <c r="D493" s="25">
        <v>44340</v>
      </c>
      <c r="E493" s="25">
        <v>44553</v>
      </c>
      <c r="F493" s="24">
        <v>7</v>
      </c>
      <c r="G493" s="24" t="s">
        <v>2813</v>
      </c>
      <c r="H493" s="24" t="s">
        <v>674</v>
      </c>
      <c r="I493" s="24" t="s">
        <v>1887</v>
      </c>
      <c r="J493" s="22">
        <v>954527.27</v>
      </c>
      <c r="K493" s="22">
        <v>859075.67</v>
      </c>
      <c r="L493" s="26">
        <v>730000</v>
      </c>
      <c r="M493" s="26">
        <v>632706.11</v>
      </c>
      <c r="N493" s="26"/>
      <c r="O493" s="26"/>
      <c r="P493" s="26"/>
      <c r="Q493" s="26"/>
      <c r="R493" s="26"/>
      <c r="S493" s="26"/>
      <c r="T493" s="26"/>
      <c r="U493" s="26"/>
      <c r="V493" s="26"/>
      <c r="W493" s="26"/>
      <c r="X493" s="26">
        <v>224527.27</v>
      </c>
      <c r="Y493" s="26">
        <v>226369.56</v>
      </c>
      <c r="Z493" s="26"/>
      <c r="AA493" s="26"/>
      <c r="AB493" s="26"/>
      <c r="AC493" s="27"/>
    </row>
    <row r="494" spans="1:29" ht="112.5" hidden="1" x14ac:dyDescent="0.25">
      <c r="A494" s="24" t="s">
        <v>2814</v>
      </c>
      <c r="B494" s="24" t="s">
        <v>2815</v>
      </c>
      <c r="C494" s="25">
        <v>44316</v>
      </c>
      <c r="D494" s="25">
        <v>44316</v>
      </c>
      <c r="E494" s="25">
        <v>44926</v>
      </c>
      <c r="F494" s="24">
        <v>21</v>
      </c>
      <c r="G494" s="24" t="s">
        <v>2816</v>
      </c>
      <c r="H494" s="24" t="s">
        <v>674</v>
      </c>
      <c r="I494" s="24" t="s">
        <v>1737</v>
      </c>
      <c r="J494" s="22">
        <v>1063481.75</v>
      </c>
      <c r="K494" s="22">
        <v>426490</v>
      </c>
      <c r="L494" s="26">
        <v>500000</v>
      </c>
      <c r="M494" s="26">
        <v>426490</v>
      </c>
      <c r="N494" s="26"/>
      <c r="O494" s="26"/>
      <c r="P494" s="26"/>
      <c r="Q494" s="26"/>
      <c r="R494" s="26"/>
      <c r="S494" s="26"/>
      <c r="T494" s="26"/>
      <c r="U494" s="26"/>
      <c r="V494" s="26">
        <v>22058.82</v>
      </c>
      <c r="W494" s="26"/>
      <c r="X494" s="26">
        <v>541422.93000000005</v>
      </c>
      <c r="Y494" s="26"/>
      <c r="Z494" s="26"/>
      <c r="AA494" s="26"/>
      <c r="AB494" s="26"/>
      <c r="AC494" s="27"/>
    </row>
    <row r="495" spans="1:29" ht="78.75" hidden="1" x14ac:dyDescent="0.25">
      <c r="A495" s="24" t="s">
        <v>2817</v>
      </c>
      <c r="B495" s="24" t="s">
        <v>2818</v>
      </c>
      <c r="C495" s="25">
        <v>44357</v>
      </c>
      <c r="D495" s="25">
        <v>44357</v>
      </c>
      <c r="E495" s="25">
        <v>44751</v>
      </c>
      <c r="F495" s="24">
        <v>13</v>
      </c>
      <c r="G495" s="24" t="s">
        <v>2819</v>
      </c>
      <c r="H495" s="24" t="s">
        <v>674</v>
      </c>
      <c r="I495" s="24" t="s">
        <v>1735</v>
      </c>
      <c r="J495" s="22">
        <v>665369.17000000004</v>
      </c>
      <c r="K495" s="22">
        <v>617736.43999999994</v>
      </c>
      <c r="L495" s="26">
        <v>500000</v>
      </c>
      <c r="M495" s="26">
        <v>550000</v>
      </c>
      <c r="N495" s="26"/>
      <c r="O495" s="26"/>
      <c r="P495" s="26"/>
      <c r="Q495" s="26"/>
      <c r="R495" s="26"/>
      <c r="S495" s="26"/>
      <c r="T495" s="26"/>
      <c r="U495" s="26"/>
      <c r="V495" s="26">
        <v>22058.82</v>
      </c>
      <c r="W495" s="26">
        <v>9022.43</v>
      </c>
      <c r="X495" s="26">
        <v>143310.35</v>
      </c>
      <c r="Y495" s="26">
        <v>58714.01</v>
      </c>
      <c r="Z495" s="26"/>
      <c r="AA495" s="26"/>
      <c r="AB495" s="26"/>
      <c r="AC495" s="27"/>
    </row>
    <row r="496" spans="1:29" ht="101.25" hidden="1" x14ac:dyDescent="0.25">
      <c r="A496" s="24" t="s">
        <v>2820</v>
      </c>
      <c r="B496" s="24" t="s">
        <v>2821</v>
      </c>
      <c r="C496" s="25">
        <v>44356</v>
      </c>
      <c r="D496" s="25">
        <v>44356</v>
      </c>
      <c r="E496" s="25">
        <v>44926</v>
      </c>
      <c r="F496" s="24">
        <v>20</v>
      </c>
      <c r="G496" s="24" t="s">
        <v>2822</v>
      </c>
      <c r="H496" s="24" t="s">
        <v>674</v>
      </c>
      <c r="I496" s="24" t="s">
        <v>1821</v>
      </c>
      <c r="J496" s="22">
        <v>99864.71</v>
      </c>
      <c r="K496" s="22">
        <v>156164.39000000001</v>
      </c>
      <c r="L496" s="26">
        <v>84885</v>
      </c>
      <c r="M496" s="26">
        <v>144673.78</v>
      </c>
      <c r="N496" s="26"/>
      <c r="O496" s="26"/>
      <c r="P496" s="26"/>
      <c r="Q496" s="26"/>
      <c r="R496" s="26"/>
      <c r="S496" s="26"/>
      <c r="T496" s="26"/>
      <c r="U496" s="26"/>
      <c r="V496" s="26">
        <v>4493.91</v>
      </c>
      <c r="W496" s="26">
        <v>3447.18</v>
      </c>
      <c r="X496" s="26">
        <v>10485.8</v>
      </c>
      <c r="Y496" s="26">
        <v>8043.43</v>
      </c>
      <c r="Z496" s="26"/>
      <c r="AA496" s="26"/>
      <c r="AB496" s="26"/>
      <c r="AC496" s="27"/>
    </row>
    <row r="497" spans="1:29" ht="135" hidden="1" x14ac:dyDescent="0.25">
      <c r="A497" s="24" t="s">
        <v>2823</v>
      </c>
      <c r="B497" s="24" t="s">
        <v>2824</v>
      </c>
      <c r="C497" s="25">
        <v>44267</v>
      </c>
      <c r="D497" s="25">
        <v>44267</v>
      </c>
      <c r="E497" s="25">
        <v>44662</v>
      </c>
      <c r="F497" s="24">
        <v>13</v>
      </c>
      <c r="G497" s="24" t="s">
        <v>2825</v>
      </c>
      <c r="H497" s="24" t="s">
        <v>674</v>
      </c>
      <c r="I497" s="24" t="s">
        <v>3256</v>
      </c>
      <c r="J497" s="22">
        <v>739516.49</v>
      </c>
      <c r="K497" s="22">
        <v>625000</v>
      </c>
      <c r="L497" s="26">
        <v>500000</v>
      </c>
      <c r="M497" s="26">
        <v>625000</v>
      </c>
      <c r="N497" s="26"/>
      <c r="O497" s="26"/>
      <c r="P497" s="26"/>
      <c r="Q497" s="26"/>
      <c r="R497" s="26"/>
      <c r="S497" s="26"/>
      <c r="T497" s="26"/>
      <c r="U497" s="26"/>
      <c r="V497" s="26">
        <v>26470.59</v>
      </c>
      <c r="W497" s="26"/>
      <c r="X497" s="26">
        <v>213045.9</v>
      </c>
      <c r="Y497" s="26"/>
      <c r="Z497" s="26"/>
      <c r="AA497" s="26"/>
      <c r="AB497" s="26"/>
      <c r="AC497" s="27"/>
    </row>
    <row r="498" spans="1:29" ht="78.75" hidden="1" x14ac:dyDescent="0.25">
      <c r="A498" s="24" t="s">
        <v>2826</v>
      </c>
      <c r="B498" s="24" t="s">
        <v>2827</v>
      </c>
      <c r="C498" s="25">
        <v>44377</v>
      </c>
      <c r="D498" s="25">
        <v>44377</v>
      </c>
      <c r="E498" s="25">
        <v>44863</v>
      </c>
      <c r="F498" s="24">
        <v>16</v>
      </c>
      <c r="G498" s="24" t="s">
        <v>2828</v>
      </c>
      <c r="H498" s="24" t="s">
        <v>674</v>
      </c>
      <c r="I498" s="24" t="s">
        <v>1736</v>
      </c>
      <c r="J498" s="22">
        <v>588961.51</v>
      </c>
      <c r="K498" s="22">
        <v>351919.8</v>
      </c>
      <c r="L498" s="26">
        <v>391022</v>
      </c>
      <c r="M498" s="26">
        <v>351919.8</v>
      </c>
      <c r="N498" s="26"/>
      <c r="O498" s="26"/>
      <c r="P498" s="26"/>
      <c r="Q498" s="26"/>
      <c r="R498" s="26"/>
      <c r="S498" s="26"/>
      <c r="T498" s="26"/>
      <c r="U498" s="26"/>
      <c r="V498" s="26">
        <v>17250.97</v>
      </c>
      <c r="W498" s="26"/>
      <c r="X498" s="26">
        <v>180688.54</v>
      </c>
      <c r="Y498" s="26"/>
      <c r="Z498" s="26"/>
      <c r="AA498" s="26"/>
      <c r="AB498" s="26"/>
      <c r="AC498" s="27"/>
    </row>
    <row r="499" spans="1:29" ht="56.25" hidden="1" x14ac:dyDescent="0.25">
      <c r="A499" s="24" t="s">
        <v>2829</v>
      </c>
      <c r="B499" s="24" t="s">
        <v>2830</v>
      </c>
      <c r="C499" s="25">
        <v>44347</v>
      </c>
      <c r="D499" s="25">
        <v>44347</v>
      </c>
      <c r="E499" s="25">
        <v>44925</v>
      </c>
      <c r="F499" s="24">
        <v>19</v>
      </c>
      <c r="G499" s="24" t="s">
        <v>2831</v>
      </c>
      <c r="H499" s="24" t="s">
        <v>674</v>
      </c>
      <c r="I499" s="24" t="s">
        <v>2779</v>
      </c>
      <c r="J499" s="22">
        <v>820708.79</v>
      </c>
      <c r="K499" s="22">
        <v>0</v>
      </c>
      <c r="L499" s="26">
        <v>454200</v>
      </c>
      <c r="M499" s="26"/>
      <c r="N499" s="26"/>
      <c r="O499" s="26"/>
      <c r="P499" s="26"/>
      <c r="Q499" s="26"/>
      <c r="R499" s="26"/>
      <c r="S499" s="26"/>
      <c r="T499" s="26"/>
      <c r="U499" s="26"/>
      <c r="V499" s="26">
        <v>20038.240000000002</v>
      </c>
      <c r="W499" s="26"/>
      <c r="X499" s="26">
        <v>346470.55</v>
      </c>
      <c r="Y499" s="26"/>
      <c r="Z499" s="26"/>
      <c r="AA499" s="26"/>
      <c r="AB499" s="26"/>
      <c r="AC499" s="27"/>
    </row>
    <row r="500" spans="1:29" ht="78.75" hidden="1" x14ac:dyDescent="0.25">
      <c r="A500" s="24" t="s">
        <v>2832</v>
      </c>
      <c r="B500" s="24" t="s">
        <v>2833</v>
      </c>
      <c r="C500" s="25">
        <v>44258</v>
      </c>
      <c r="D500" s="25">
        <v>44258</v>
      </c>
      <c r="E500" s="25">
        <v>44622</v>
      </c>
      <c r="F500" s="24">
        <v>12</v>
      </c>
      <c r="G500" s="24" t="s">
        <v>2834</v>
      </c>
      <c r="H500" s="24" t="s">
        <v>674</v>
      </c>
      <c r="I500" s="24" t="s">
        <v>2835</v>
      </c>
      <c r="J500" s="22">
        <v>412459.63</v>
      </c>
      <c r="K500" s="22">
        <v>0</v>
      </c>
      <c r="L500" s="26">
        <v>320712</v>
      </c>
      <c r="M500" s="26"/>
      <c r="N500" s="26"/>
      <c r="O500" s="26"/>
      <c r="P500" s="26"/>
      <c r="Q500" s="26"/>
      <c r="R500" s="26"/>
      <c r="S500" s="26"/>
      <c r="T500" s="26"/>
      <c r="U500" s="26"/>
      <c r="V500" s="26">
        <v>14149.06</v>
      </c>
      <c r="W500" s="26"/>
      <c r="X500" s="26">
        <v>77598.570000000007</v>
      </c>
      <c r="Y500" s="26"/>
      <c r="Z500" s="26"/>
      <c r="AA500" s="26"/>
      <c r="AB500" s="26"/>
      <c r="AC500" s="27"/>
    </row>
    <row r="501" spans="1:29" ht="112.5" hidden="1" x14ac:dyDescent="0.25">
      <c r="A501" s="24" t="s">
        <v>2836</v>
      </c>
      <c r="B501" s="24" t="s">
        <v>2837</v>
      </c>
      <c r="C501" s="25">
        <v>44316</v>
      </c>
      <c r="D501" s="25">
        <v>44316</v>
      </c>
      <c r="E501" s="25">
        <v>44498</v>
      </c>
      <c r="F501" s="24">
        <v>6</v>
      </c>
      <c r="G501" s="24" t="s">
        <v>2838</v>
      </c>
      <c r="H501" s="24" t="s">
        <v>674</v>
      </c>
      <c r="I501" s="24" t="s">
        <v>1819</v>
      </c>
      <c r="J501" s="22">
        <v>152002.35</v>
      </c>
      <c r="K501" s="22">
        <v>0</v>
      </c>
      <c r="L501" s="26">
        <v>129202</v>
      </c>
      <c r="M501" s="26"/>
      <c r="N501" s="26"/>
      <c r="O501" s="26"/>
      <c r="P501" s="26"/>
      <c r="Q501" s="26"/>
      <c r="R501" s="26"/>
      <c r="S501" s="26"/>
      <c r="T501" s="26"/>
      <c r="U501" s="26"/>
      <c r="V501" s="26">
        <v>5700.09</v>
      </c>
      <c r="W501" s="26"/>
      <c r="X501" s="26">
        <v>17100.259999999998</v>
      </c>
      <c r="Y501" s="26"/>
      <c r="Z501" s="26"/>
      <c r="AA501" s="26"/>
      <c r="AB501" s="26"/>
      <c r="AC501" s="27"/>
    </row>
    <row r="502" spans="1:29" ht="112.5" hidden="1" x14ac:dyDescent="0.25">
      <c r="A502" s="24" t="s">
        <v>2839</v>
      </c>
      <c r="B502" s="24" t="s">
        <v>2840</v>
      </c>
      <c r="C502" s="25">
        <v>44356</v>
      </c>
      <c r="D502" s="25">
        <v>44356</v>
      </c>
      <c r="E502" s="25">
        <v>44689</v>
      </c>
      <c r="F502" s="24">
        <v>11</v>
      </c>
      <c r="G502" s="24" t="s">
        <v>2210</v>
      </c>
      <c r="H502" s="24" t="s">
        <v>674</v>
      </c>
      <c r="I502" s="24" t="s">
        <v>1889</v>
      </c>
      <c r="J502" s="22">
        <v>253102.35</v>
      </c>
      <c r="K502" s="22">
        <v>186800.07</v>
      </c>
      <c r="L502" s="26">
        <v>215137</v>
      </c>
      <c r="M502" s="26">
        <v>186800.07</v>
      </c>
      <c r="N502" s="26"/>
      <c r="O502" s="26"/>
      <c r="P502" s="26"/>
      <c r="Q502" s="26"/>
      <c r="R502" s="26"/>
      <c r="S502" s="26"/>
      <c r="T502" s="26"/>
      <c r="U502" s="26"/>
      <c r="V502" s="26"/>
      <c r="W502" s="26"/>
      <c r="X502" s="26">
        <v>37965.35</v>
      </c>
      <c r="Y502" s="26"/>
      <c r="Z502" s="26"/>
      <c r="AA502" s="26"/>
      <c r="AB502" s="26"/>
      <c r="AC502" s="27"/>
    </row>
    <row r="503" spans="1:29" ht="123.75" hidden="1" x14ac:dyDescent="0.25">
      <c r="A503" s="24" t="s">
        <v>2841</v>
      </c>
      <c r="B503" s="24" t="s">
        <v>2842</v>
      </c>
      <c r="C503" s="25">
        <v>44354</v>
      </c>
      <c r="D503" s="25">
        <v>44354</v>
      </c>
      <c r="E503" s="25">
        <v>44901</v>
      </c>
      <c r="F503" s="24">
        <v>18</v>
      </c>
      <c r="G503" s="24" t="s">
        <v>2843</v>
      </c>
      <c r="H503" s="24" t="s">
        <v>674</v>
      </c>
      <c r="I503" s="24" t="s">
        <v>2638</v>
      </c>
      <c r="J503" s="22">
        <v>588235.29</v>
      </c>
      <c r="K503" s="22">
        <v>526404.61</v>
      </c>
      <c r="L503" s="26">
        <v>500000</v>
      </c>
      <c r="M503" s="26">
        <v>450000</v>
      </c>
      <c r="N503" s="26"/>
      <c r="O503" s="26"/>
      <c r="P503" s="26"/>
      <c r="Q503" s="26"/>
      <c r="R503" s="26"/>
      <c r="S503" s="26"/>
      <c r="T503" s="26"/>
      <c r="U503" s="26"/>
      <c r="V503" s="26">
        <v>26470.59</v>
      </c>
      <c r="W503" s="26">
        <v>22921.38</v>
      </c>
      <c r="X503" s="26">
        <v>61764.7</v>
      </c>
      <c r="Y503" s="26">
        <v>53483.23</v>
      </c>
      <c r="Z503" s="26"/>
      <c r="AA503" s="26"/>
      <c r="AB503" s="26"/>
      <c r="AC503" s="27"/>
    </row>
    <row r="504" spans="1:29" ht="101.25" hidden="1" x14ac:dyDescent="0.25">
      <c r="A504" s="24" t="s">
        <v>2844</v>
      </c>
      <c r="B504" s="24" t="s">
        <v>2845</v>
      </c>
      <c r="C504" s="25">
        <v>44362</v>
      </c>
      <c r="D504" s="25">
        <v>44362</v>
      </c>
      <c r="E504" s="25">
        <v>44818</v>
      </c>
      <c r="F504" s="24">
        <v>15</v>
      </c>
      <c r="G504" s="24" t="s">
        <v>2846</v>
      </c>
      <c r="H504" s="24" t="s">
        <v>674</v>
      </c>
      <c r="I504" s="24" t="s">
        <v>1687</v>
      </c>
      <c r="J504" s="22">
        <v>122358.65</v>
      </c>
      <c r="K504" s="22">
        <v>22657.599999999999</v>
      </c>
      <c r="L504" s="26">
        <v>65900</v>
      </c>
      <c r="M504" s="26">
        <v>22657.599999999999</v>
      </c>
      <c r="N504" s="26"/>
      <c r="O504" s="26"/>
      <c r="P504" s="26"/>
      <c r="Q504" s="26"/>
      <c r="R504" s="26"/>
      <c r="S504" s="26"/>
      <c r="T504" s="26"/>
      <c r="U504" s="26"/>
      <c r="V504" s="26">
        <v>2907.35</v>
      </c>
      <c r="W504" s="26"/>
      <c r="X504" s="26">
        <v>53551.3</v>
      </c>
      <c r="Y504" s="26"/>
      <c r="Z504" s="26"/>
      <c r="AA504" s="26"/>
      <c r="AB504" s="26"/>
      <c r="AC504" s="27"/>
    </row>
    <row r="505" spans="1:29" ht="78.75" hidden="1" x14ac:dyDescent="0.25">
      <c r="A505" s="24" t="s">
        <v>2847</v>
      </c>
      <c r="B505" s="24" t="s">
        <v>2848</v>
      </c>
      <c r="C505" s="25">
        <v>44348</v>
      </c>
      <c r="D505" s="25">
        <v>44348</v>
      </c>
      <c r="E505" s="25">
        <v>44561</v>
      </c>
      <c r="F505" s="24">
        <v>7</v>
      </c>
      <c r="G505" s="24" t="s">
        <v>2849</v>
      </c>
      <c r="H505" s="24" t="s">
        <v>674</v>
      </c>
      <c r="I505" s="24" t="s">
        <v>1734</v>
      </c>
      <c r="J505" s="22">
        <v>323638.89</v>
      </c>
      <c r="K505" s="22">
        <v>314000</v>
      </c>
      <c r="L505" s="26">
        <v>174765</v>
      </c>
      <c r="M505" s="26">
        <v>314000</v>
      </c>
      <c r="N505" s="26"/>
      <c r="O505" s="26"/>
      <c r="P505" s="26"/>
      <c r="Q505" s="26"/>
      <c r="R505" s="26"/>
      <c r="S505" s="26"/>
      <c r="T505" s="26"/>
      <c r="U505" s="26"/>
      <c r="V505" s="26">
        <v>9252.27</v>
      </c>
      <c r="W505" s="26"/>
      <c r="X505" s="26">
        <v>139621.62</v>
      </c>
      <c r="Y505" s="26"/>
      <c r="Z505" s="26"/>
      <c r="AA505" s="26"/>
      <c r="AB505" s="26"/>
      <c r="AC505" s="27"/>
    </row>
    <row r="506" spans="1:29" ht="112.5" hidden="1" x14ac:dyDescent="0.25">
      <c r="A506" s="24" t="s">
        <v>700</v>
      </c>
      <c r="B506" s="24" t="s">
        <v>701</v>
      </c>
      <c r="C506" s="25">
        <v>43214</v>
      </c>
      <c r="D506" s="25">
        <v>43214</v>
      </c>
      <c r="E506" s="25">
        <v>44309</v>
      </c>
      <c r="F506" s="24">
        <v>36</v>
      </c>
      <c r="G506" s="24" t="s">
        <v>2850</v>
      </c>
      <c r="H506" s="24" t="s">
        <v>699</v>
      </c>
      <c r="I506" s="24" t="s">
        <v>1768</v>
      </c>
      <c r="J506" s="22">
        <v>746000</v>
      </c>
      <c r="K506" s="22">
        <v>458449.31</v>
      </c>
      <c r="L506" s="26"/>
      <c r="M506" s="26"/>
      <c r="N506" s="26"/>
      <c r="O506" s="26"/>
      <c r="P506" s="26">
        <v>298400</v>
      </c>
      <c r="Q506" s="26">
        <v>268560</v>
      </c>
      <c r="R506" s="26"/>
      <c r="S506" s="26"/>
      <c r="T506" s="26"/>
      <c r="U506" s="26"/>
      <c r="V506" s="26"/>
      <c r="W506" s="26"/>
      <c r="X506" s="26"/>
      <c r="Y506" s="26"/>
      <c r="Z506" s="26"/>
      <c r="AA506" s="26"/>
      <c r="AB506" s="26">
        <v>447600</v>
      </c>
      <c r="AC506" s="27">
        <v>189889.31</v>
      </c>
    </row>
    <row r="507" spans="1:29" ht="67.5" hidden="1" x14ac:dyDescent="0.25">
      <c r="A507" s="24" t="s">
        <v>702</v>
      </c>
      <c r="B507" s="24" t="s">
        <v>703</v>
      </c>
      <c r="C507" s="25">
        <v>43251</v>
      </c>
      <c r="D507" s="25">
        <v>43251</v>
      </c>
      <c r="E507" s="25">
        <v>44436</v>
      </c>
      <c r="F507" s="24">
        <v>39</v>
      </c>
      <c r="G507" s="24" t="s">
        <v>2040</v>
      </c>
      <c r="H507" s="24" t="s">
        <v>699</v>
      </c>
      <c r="I507" s="24" t="s">
        <v>1769</v>
      </c>
      <c r="J507" s="22">
        <v>14500000</v>
      </c>
      <c r="K507" s="22">
        <v>11299792.960000001</v>
      </c>
      <c r="L507" s="26"/>
      <c r="M507" s="26"/>
      <c r="N507" s="26"/>
      <c r="O507" s="26"/>
      <c r="P507" s="26">
        <v>5800000</v>
      </c>
      <c r="Q507" s="26">
        <v>4642508</v>
      </c>
      <c r="R507" s="26"/>
      <c r="S507" s="26"/>
      <c r="T507" s="26"/>
      <c r="U507" s="26"/>
      <c r="V507" s="26"/>
      <c r="W507" s="26"/>
      <c r="X507" s="26"/>
      <c r="Y507" s="26"/>
      <c r="Z507" s="26"/>
      <c r="AA507" s="26"/>
      <c r="AB507" s="26">
        <v>8700000</v>
      </c>
      <c r="AC507" s="27">
        <v>6657284.96</v>
      </c>
    </row>
    <row r="508" spans="1:29" ht="112.5" hidden="1" x14ac:dyDescent="0.25">
      <c r="A508" s="24" t="s">
        <v>704</v>
      </c>
      <c r="B508" s="24" t="s">
        <v>705</v>
      </c>
      <c r="C508" s="25">
        <v>43251</v>
      </c>
      <c r="D508" s="25">
        <v>43251</v>
      </c>
      <c r="E508" s="25">
        <v>44344</v>
      </c>
      <c r="F508" s="24">
        <v>36</v>
      </c>
      <c r="G508" s="24" t="s">
        <v>2041</v>
      </c>
      <c r="H508" s="24" t="s">
        <v>699</v>
      </c>
      <c r="I508" s="24" t="s">
        <v>1769</v>
      </c>
      <c r="J508" s="22">
        <v>2600000</v>
      </c>
      <c r="K508" s="22">
        <v>2340000</v>
      </c>
      <c r="L508" s="26"/>
      <c r="M508" s="26"/>
      <c r="N508" s="26"/>
      <c r="O508" s="26"/>
      <c r="P508" s="26">
        <v>1040000</v>
      </c>
      <c r="Q508" s="26">
        <v>936000</v>
      </c>
      <c r="R508" s="26"/>
      <c r="S508" s="26"/>
      <c r="T508" s="26"/>
      <c r="U508" s="26"/>
      <c r="V508" s="26"/>
      <c r="W508" s="26"/>
      <c r="X508" s="26"/>
      <c r="Y508" s="26"/>
      <c r="Z508" s="26"/>
      <c r="AA508" s="26"/>
      <c r="AB508" s="26">
        <v>1560000</v>
      </c>
      <c r="AC508" s="27">
        <v>1404000</v>
      </c>
    </row>
    <row r="509" spans="1:29" ht="78.75" hidden="1" x14ac:dyDescent="0.25">
      <c r="A509" s="24" t="s">
        <v>706</v>
      </c>
      <c r="B509" s="24" t="s">
        <v>707</v>
      </c>
      <c r="C509" s="25">
        <v>43262</v>
      </c>
      <c r="D509" s="25">
        <v>43262</v>
      </c>
      <c r="E509" s="25">
        <v>44530</v>
      </c>
      <c r="F509" s="24">
        <v>42</v>
      </c>
      <c r="G509" s="24" t="s">
        <v>2043</v>
      </c>
      <c r="H509" s="24" t="s">
        <v>699</v>
      </c>
      <c r="I509" s="24" t="s">
        <v>1770</v>
      </c>
      <c r="J509" s="22">
        <v>5908779.0199999996</v>
      </c>
      <c r="K509" s="22">
        <v>3074820.68</v>
      </c>
      <c r="L509" s="26"/>
      <c r="M509" s="26"/>
      <c r="N509" s="26"/>
      <c r="O509" s="26"/>
      <c r="P509" s="26">
        <v>2363511.61</v>
      </c>
      <c r="Q509" s="26">
        <v>2028451.83</v>
      </c>
      <c r="R509" s="26"/>
      <c r="S509" s="26"/>
      <c r="T509" s="26"/>
      <c r="U509" s="26"/>
      <c r="V509" s="26"/>
      <c r="W509" s="26"/>
      <c r="X509" s="26"/>
      <c r="Y509" s="26"/>
      <c r="Z509" s="26"/>
      <c r="AA509" s="26"/>
      <c r="AB509" s="26">
        <v>3545267.41</v>
      </c>
      <c r="AC509" s="27">
        <v>1046368.85</v>
      </c>
    </row>
    <row r="510" spans="1:29" ht="101.25" hidden="1" x14ac:dyDescent="0.25">
      <c r="A510" s="24" t="s">
        <v>708</v>
      </c>
      <c r="B510" s="24" t="s">
        <v>709</v>
      </c>
      <c r="C510" s="25">
        <v>43255</v>
      </c>
      <c r="D510" s="25">
        <v>43255</v>
      </c>
      <c r="E510" s="25">
        <v>44533</v>
      </c>
      <c r="F510" s="24">
        <v>42</v>
      </c>
      <c r="G510" s="24" t="s">
        <v>2044</v>
      </c>
      <c r="H510" s="24" t="s">
        <v>699</v>
      </c>
      <c r="I510" s="24" t="s">
        <v>1771</v>
      </c>
      <c r="J510" s="22">
        <v>3282092.69</v>
      </c>
      <c r="K510" s="22">
        <v>1661538.66</v>
      </c>
      <c r="L510" s="26"/>
      <c r="M510" s="26"/>
      <c r="N510" s="26"/>
      <c r="O510" s="26"/>
      <c r="P510" s="26">
        <v>1312837.08</v>
      </c>
      <c r="Q510" s="26">
        <v>1107847.17</v>
      </c>
      <c r="R510" s="26"/>
      <c r="S510" s="26"/>
      <c r="T510" s="26"/>
      <c r="U510" s="26"/>
      <c r="V510" s="26"/>
      <c r="W510" s="26"/>
      <c r="X510" s="26"/>
      <c r="Y510" s="26"/>
      <c r="Z510" s="26"/>
      <c r="AA510" s="26"/>
      <c r="AB510" s="26">
        <v>1969255.61</v>
      </c>
      <c r="AC510" s="27">
        <v>553691.49</v>
      </c>
    </row>
    <row r="511" spans="1:29" ht="112.5" hidden="1" x14ac:dyDescent="0.25">
      <c r="A511" s="24" t="s">
        <v>710</v>
      </c>
      <c r="B511" s="24" t="s">
        <v>711</v>
      </c>
      <c r="C511" s="25">
        <v>43257</v>
      </c>
      <c r="D511" s="25">
        <v>43257</v>
      </c>
      <c r="E511" s="25">
        <v>44352</v>
      </c>
      <c r="F511" s="24">
        <v>36</v>
      </c>
      <c r="G511" s="24" t="s">
        <v>2045</v>
      </c>
      <c r="H511" s="24" t="s">
        <v>699</v>
      </c>
      <c r="I511" s="24" t="s">
        <v>1772</v>
      </c>
      <c r="J511" s="22">
        <v>13108400</v>
      </c>
      <c r="K511" s="22">
        <v>2500000</v>
      </c>
      <c r="L511" s="26"/>
      <c r="M511" s="26"/>
      <c r="N511" s="26"/>
      <c r="O511" s="26"/>
      <c r="P511" s="26">
        <v>5243360</v>
      </c>
      <c r="Q511" s="26">
        <v>2500000</v>
      </c>
      <c r="R511" s="26"/>
      <c r="S511" s="26"/>
      <c r="T511" s="26"/>
      <c r="U511" s="26"/>
      <c r="V511" s="26"/>
      <c r="W511" s="26"/>
      <c r="X511" s="26"/>
      <c r="Y511" s="26"/>
      <c r="Z511" s="26"/>
      <c r="AA511" s="26"/>
      <c r="AB511" s="26">
        <v>7865040</v>
      </c>
      <c r="AC511" s="27">
        <v>0</v>
      </c>
    </row>
    <row r="512" spans="1:29" ht="56.25" hidden="1" x14ac:dyDescent="0.25">
      <c r="A512" s="24" t="s">
        <v>712</v>
      </c>
      <c r="B512" s="24" t="s">
        <v>713</v>
      </c>
      <c r="C512" s="25">
        <v>43276</v>
      </c>
      <c r="D512" s="25">
        <v>43276</v>
      </c>
      <c r="E512" s="25">
        <v>44554</v>
      </c>
      <c r="F512" s="24">
        <v>42</v>
      </c>
      <c r="G512" s="24"/>
      <c r="H512" s="24" t="s">
        <v>699</v>
      </c>
      <c r="I512" s="24" t="s">
        <v>1774</v>
      </c>
      <c r="J512" s="22">
        <v>536613.06000000006</v>
      </c>
      <c r="K512" s="22">
        <v>279992.84999999998</v>
      </c>
      <c r="L512" s="26"/>
      <c r="M512" s="26"/>
      <c r="N512" s="26"/>
      <c r="O512" s="26"/>
      <c r="P512" s="26">
        <v>214645.22</v>
      </c>
      <c r="Q512" s="26">
        <v>198606.46</v>
      </c>
      <c r="R512" s="26"/>
      <c r="S512" s="26"/>
      <c r="T512" s="26"/>
      <c r="U512" s="26"/>
      <c r="V512" s="26"/>
      <c r="W512" s="26"/>
      <c r="X512" s="26"/>
      <c r="Y512" s="26"/>
      <c r="Z512" s="26"/>
      <c r="AA512" s="26"/>
      <c r="AB512" s="26">
        <v>321967.84000000003</v>
      </c>
      <c r="AC512" s="27">
        <v>81386.39</v>
      </c>
    </row>
    <row r="513" spans="1:29" ht="112.5" hidden="1" x14ac:dyDescent="0.25">
      <c r="A513" s="24" t="s">
        <v>714</v>
      </c>
      <c r="B513" s="24" t="s">
        <v>715</v>
      </c>
      <c r="C513" s="25">
        <v>43263</v>
      </c>
      <c r="D513" s="25">
        <v>43263</v>
      </c>
      <c r="E513" s="25">
        <v>44561</v>
      </c>
      <c r="F513" s="24">
        <v>43</v>
      </c>
      <c r="G513" s="24" t="s">
        <v>2851</v>
      </c>
      <c r="H513" s="24" t="s">
        <v>699</v>
      </c>
      <c r="I513" s="24" t="s">
        <v>1774</v>
      </c>
      <c r="J513" s="22">
        <v>1563500</v>
      </c>
      <c r="K513" s="22">
        <v>713790</v>
      </c>
      <c r="L513" s="26"/>
      <c r="M513" s="26"/>
      <c r="N513" s="26"/>
      <c r="O513" s="26"/>
      <c r="P513" s="26">
        <v>625400</v>
      </c>
      <c r="Q513" s="26">
        <v>562860</v>
      </c>
      <c r="R513" s="26"/>
      <c r="S513" s="26"/>
      <c r="T513" s="26"/>
      <c r="U513" s="26"/>
      <c r="V513" s="26"/>
      <c r="W513" s="26"/>
      <c r="X513" s="26"/>
      <c r="Y513" s="26"/>
      <c r="Z513" s="26"/>
      <c r="AA513" s="26"/>
      <c r="AB513" s="26">
        <v>938100</v>
      </c>
      <c r="AC513" s="27">
        <v>150930</v>
      </c>
    </row>
    <row r="514" spans="1:29" ht="146.25" hidden="1" x14ac:dyDescent="0.25">
      <c r="A514" s="24" t="s">
        <v>716</v>
      </c>
      <c r="B514" s="24" t="s">
        <v>717</v>
      </c>
      <c r="C514" s="25">
        <v>43455</v>
      </c>
      <c r="D514" s="25">
        <v>43455</v>
      </c>
      <c r="E514" s="25">
        <v>44915</v>
      </c>
      <c r="F514" s="24">
        <v>48</v>
      </c>
      <c r="G514" s="24" t="s">
        <v>2042</v>
      </c>
      <c r="H514" s="24" t="s">
        <v>699</v>
      </c>
      <c r="I514" s="24" t="s">
        <v>1770</v>
      </c>
      <c r="J514" s="22">
        <v>2895000</v>
      </c>
      <c r="K514" s="22">
        <v>1042200</v>
      </c>
      <c r="L514" s="26"/>
      <c r="M514" s="26"/>
      <c r="N514" s="26"/>
      <c r="O514" s="26"/>
      <c r="P514" s="26">
        <v>1158000</v>
      </c>
      <c r="Q514" s="26">
        <v>1042200</v>
      </c>
      <c r="R514" s="26"/>
      <c r="S514" s="26"/>
      <c r="T514" s="26"/>
      <c r="U514" s="26"/>
      <c r="V514" s="26"/>
      <c r="W514" s="26"/>
      <c r="X514" s="26"/>
      <c r="Y514" s="26"/>
      <c r="Z514" s="26"/>
      <c r="AA514" s="26"/>
      <c r="AB514" s="26">
        <v>1737000</v>
      </c>
      <c r="AC514" s="27"/>
    </row>
    <row r="515" spans="1:29" ht="56.25" hidden="1" x14ac:dyDescent="0.25">
      <c r="A515" s="24" t="s">
        <v>718</v>
      </c>
      <c r="B515" s="24" t="s">
        <v>719</v>
      </c>
      <c r="C515" s="25">
        <v>43349</v>
      </c>
      <c r="D515" s="25">
        <v>43349</v>
      </c>
      <c r="E515" s="25">
        <v>45291</v>
      </c>
      <c r="F515" s="24">
        <v>64</v>
      </c>
      <c r="G515" s="24" t="s">
        <v>2046</v>
      </c>
      <c r="H515" s="24" t="s">
        <v>699</v>
      </c>
      <c r="I515" s="24" t="s">
        <v>1772</v>
      </c>
      <c r="J515" s="22">
        <v>2644500</v>
      </c>
      <c r="K515" s="22">
        <v>1551947.86</v>
      </c>
      <c r="L515" s="26"/>
      <c r="M515" s="26"/>
      <c r="N515" s="26"/>
      <c r="O515" s="26"/>
      <c r="P515" s="26">
        <v>1057800</v>
      </c>
      <c r="Q515" s="26">
        <v>620779.14</v>
      </c>
      <c r="R515" s="26"/>
      <c r="S515" s="26"/>
      <c r="T515" s="26"/>
      <c r="U515" s="26"/>
      <c r="V515" s="26"/>
      <c r="W515" s="26"/>
      <c r="X515" s="26"/>
      <c r="Y515" s="26"/>
      <c r="Z515" s="26"/>
      <c r="AA515" s="26"/>
      <c r="AB515" s="26">
        <v>1586700</v>
      </c>
      <c r="AC515" s="27">
        <v>931168.72</v>
      </c>
    </row>
    <row r="516" spans="1:29" ht="90" hidden="1" x14ac:dyDescent="0.25">
      <c r="A516" s="24" t="s">
        <v>720</v>
      </c>
      <c r="B516" s="24" t="s">
        <v>721</v>
      </c>
      <c r="C516" s="25">
        <v>43322</v>
      </c>
      <c r="D516" s="25">
        <v>43322</v>
      </c>
      <c r="E516" s="25">
        <v>44417</v>
      </c>
      <c r="F516" s="24">
        <v>36</v>
      </c>
      <c r="G516" s="24" t="s">
        <v>2852</v>
      </c>
      <c r="H516" s="24" t="s">
        <v>699</v>
      </c>
      <c r="I516" s="24" t="s">
        <v>1775</v>
      </c>
      <c r="J516" s="22">
        <v>383200</v>
      </c>
      <c r="K516" s="22">
        <v>137900</v>
      </c>
      <c r="L516" s="26"/>
      <c r="M516" s="26"/>
      <c r="N516" s="26"/>
      <c r="O516" s="26"/>
      <c r="P516" s="26">
        <v>153280</v>
      </c>
      <c r="Q516" s="26">
        <v>137900</v>
      </c>
      <c r="R516" s="26"/>
      <c r="S516" s="26"/>
      <c r="T516" s="26"/>
      <c r="U516" s="26"/>
      <c r="V516" s="26"/>
      <c r="W516" s="26"/>
      <c r="X516" s="26"/>
      <c r="Y516" s="26"/>
      <c r="Z516" s="26"/>
      <c r="AA516" s="26"/>
      <c r="AB516" s="26">
        <v>229920</v>
      </c>
      <c r="AC516" s="27"/>
    </row>
    <row r="517" spans="1:29" ht="78.75" hidden="1" x14ac:dyDescent="0.25">
      <c r="A517" s="24" t="s">
        <v>722</v>
      </c>
      <c r="B517" s="24" t="s">
        <v>723</v>
      </c>
      <c r="C517" s="25">
        <v>43418</v>
      </c>
      <c r="D517" s="25">
        <v>43418</v>
      </c>
      <c r="E517" s="25">
        <v>44329</v>
      </c>
      <c r="F517" s="24">
        <v>30</v>
      </c>
      <c r="G517" s="24" t="s">
        <v>2853</v>
      </c>
      <c r="H517" s="24" t="s">
        <v>699</v>
      </c>
      <c r="I517" s="24" t="s">
        <v>1777</v>
      </c>
      <c r="J517" s="22">
        <v>240444.44</v>
      </c>
      <c r="K517" s="22">
        <v>86559.99</v>
      </c>
      <c r="L517" s="26"/>
      <c r="M517" s="26"/>
      <c r="N517" s="26"/>
      <c r="O517" s="26"/>
      <c r="P517" s="26">
        <v>96177.77</v>
      </c>
      <c r="Q517" s="26">
        <v>86559.99</v>
      </c>
      <c r="R517" s="26"/>
      <c r="S517" s="26"/>
      <c r="T517" s="26"/>
      <c r="U517" s="26"/>
      <c r="V517" s="26"/>
      <c r="W517" s="26"/>
      <c r="X517" s="26"/>
      <c r="Y517" s="26"/>
      <c r="Z517" s="26"/>
      <c r="AA517" s="26"/>
      <c r="AB517" s="26">
        <v>144266.67000000001</v>
      </c>
      <c r="AC517" s="27"/>
    </row>
    <row r="518" spans="1:29" ht="67.5" hidden="1" x14ac:dyDescent="0.25">
      <c r="A518" s="24" t="s">
        <v>724</v>
      </c>
      <c r="B518" s="24" t="s">
        <v>725</v>
      </c>
      <c r="C518" s="25">
        <v>43476</v>
      </c>
      <c r="D518" s="25">
        <v>43476</v>
      </c>
      <c r="E518" s="25">
        <v>43860</v>
      </c>
      <c r="F518" s="24">
        <v>13</v>
      </c>
      <c r="G518" s="24" t="s">
        <v>2854</v>
      </c>
      <c r="H518" s="24" t="s">
        <v>699</v>
      </c>
      <c r="I518" s="24" t="s">
        <v>1778</v>
      </c>
      <c r="J518" s="22">
        <v>173883.6</v>
      </c>
      <c r="K518" s="22">
        <v>62598.1</v>
      </c>
      <c r="L518" s="26"/>
      <c r="M518" s="26"/>
      <c r="N518" s="26"/>
      <c r="O518" s="26"/>
      <c r="P518" s="26">
        <v>69553.600000000006</v>
      </c>
      <c r="Q518" s="26">
        <v>62598.1</v>
      </c>
      <c r="R518" s="26"/>
      <c r="S518" s="26"/>
      <c r="T518" s="26"/>
      <c r="U518" s="26"/>
      <c r="V518" s="26"/>
      <c r="W518" s="26"/>
      <c r="X518" s="26"/>
      <c r="Y518" s="26"/>
      <c r="Z518" s="26"/>
      <c r="AA518" s="26"/>
      <c r="AB518" s="26">
        <v>104330</v>
      </c>
      <c r="AC518" s="27"/>
    </row>
    <row r="519" spans="1:29" ht="78.75" hidden="1" x14ac:dyDescent="0.25">
      <c r="A519" s="24" t="s">
        <v>726</v>
      </c>
      <c r="B519" s="24" t="s">
        <v>727</v>
      </c>
      <c r="C519" s="25">
        <v>43476</v>
      </c>
      <c r="D519" s="25">
        <v>43476</v>
      </c>
      <c r="E519" s="25">
        <v>43860</v>
      </c>
      <c r="F519" s="24">
        <v>13</v>
      </c>
      <c r="G519" s="24" t="s">
        <v>2855</v>
      </c>
      <c r="H519" s="24" t="s">
        <v>699</v>
      </c>
      <c r="I519" s="24" t="s">
        <v>1778</v>
      </c>
      <c r="J519" s="22">
        <v>151887.5</v>
      </c>
      <c r="K519" s="22">
        <v>54679.5</v>
      </c>
      <c r="L519" s="26"/>
      <c r="M519" s="26"/>
      <c r="N519" s="26"/>
      <c r="O519" s="26"/>
      <c r="P519" s="26">
        <v>60755</v>
      </c>
      <c r="Q519" s="26">
        <v>54679.5</v>
      </c>
      <c r="R519" s="26"/>
      <c r="S519" s="26"/>
      <c r="T519" s="26"/>
      <c r="U519" s="26"/>
      <c r="V519" s="26"/>
      <c r="W519" s="26"/>
      <c r="X519" s="26"/>
      <c r="Y519" s="26"/>
      <c r="Z519" s="26"/>
      <c r="AA519" s="26"/>
      <c r="AB519" s="26">
        <v>91132.5</v>
      </c>
      <c r="AC519" s="27"/>
    </row>
    <row r="520" spans="1:29" ht="67.5" hidden="1" x14ac:dyDescent="0.25">
      <c r="A520" s="24" t="s">
        <v>728</v>
      </c>
      <c r="B520" s="24" t="s">
        <v>729</v>
      </c>
      <c r="C520" s="25">
        <v>43476</v>
      </c>
      <c r="D520" s="25">
        <v>43476</v>
      </c>
      <c r="E520" s="25">
        <v>43840</v>
      </c>
      <c r="F520" s="24">
        <v>12</v>
      </c>
      <c r="G520" s="24" t="s">
        <v>2856</v>
      </c>
      <c r="H520" s="24" t="s">
        <v>699</v>
      </c>
      <c r="I520" s="24" t="s">
        <v>1778</v>
      </c>
      <c r="J520" s="22">
        <v>71960</v>
      </c>
      <c r="K520" s="22">
        <v>25905.599999999999</v>
      </c>
      <c r="L520" s="26"/>
      <c r="M520" s="26"/>
      <c r="N520" s="26"/>
      <c r="O520" s="26"/>
      <c r="P520" s="26">
        <v>28784</v>
      </c>
      <c r="Q520" s="26">
        <v>25905.599999999999</v>
      </c>
      <c r="R520" s="26"/>
      <c r="S520" s="26"/>
      <c r="T520" s="26"/>
      <c r="U520" s="26"/>
      <c r="V520" s="26"/>
      <c r="W520" s="26"/>
      <c r="X520" s="26"/>
      <c r="Y520" s="26"/>
      <c r="Z520" s="26"/>
      <c r="AA520" s="26"/>
      <c r="AB520" s="26">
        <v>43176</v>
      </c>
      <c r="AC520" s="27"/>
    </row>
    <row r="521" spans="1:29" ht="90" hidden="1" x14ac:dyDescent="0.25">
      <c r="A521" s="24" t="s">
        <v>730</v>
      </c>
      <c r="B521" s="24" t="s">
        <v>731</v>
      </c>
      <c r="C521" s="25">
        <v>43455</v>
      </c>
      <c r="D521" s="25">
        <v>43455</v>
      </c>
      <c r="E521" s="25">
        <v>44247</v>
      </c>
      <c r="F521" s="24">
        <v>26</v>
      </c>
      <c r="G521" s="24" t="s">
        <v>2857</v>
      </c>
      <c r="H521" s="24" t="s">
        <v>699</v>
      </c>
      <c r="I521" s="24" t="s">
        <v>1779</v>
      </c>
      <c r="J521" s="22">
        <v>551500</v>
      </c>
      <c r="K521" s="22">
        <v>292882.5</v>
      </c>
      <c r="L521" s="26"/>
      <c r="M521" s="26"/>
      <c r="N521" s="26"/>
      <c r="O521" s="26"/>
      <c r="P521" s="26">
        <v>220600</v>
      </c>
      <c r="Q521" s="26">
        <v>208440</v>
      </c>
      <c r="R521" s="26"/>
      <c r="S521" s="26"/>
      <c r="T521" s="26"/>
      <c r="U521" s="26"/>
      <c r="V521" s="26"/>
      <c r="W521" s="26"/>
      <c r="X521" s="26"/>
      <c r="Y521" s="26"/>
      <c r="Z521" s="26"/>
      <c r="AA521" s="26"/>
      <c r="AB521" s="26">
        <v>330900</v>
      </c>
      <c r="AC521" s="27">
        <v>84442.5</v>
      </c>
    </row>
    <row r="522" spans="1:29" ht="45" hidden="1" x14ac:dyDescent="0.25">
      <c r="A522" s="24" t="s">
        <v>732</v>
      </c>
      <c r="B522" s="24" t="s">
        <v>733</v>
      </c>
      <c r="C522" s="25">
        <v>43392</v>
      </c>
      <c r="D522" s="25">
        <v>43392</v>
      </c>
      <c r="E522" s="25">
        <v>44913</v>
      </c>
      <c r="F522" s="24">
        <v>50</v>
      </c>
      <c r="G522" s="24" t="s">
        <v>2858</v>
      </c>
      <c r="H522" s="24" t="s">
        <v>699</v>
      </c>
      <c r="I522" s="24" t="s">
        <v>3302</v>
      </c>
      <c r="J522" s="22">
        <v>336435.24</v>
      </c>
      <c r="K522" s="22">
        <v>201240</v>
      </c>
      <c r="L522" s="26"/>
      <c r="M522" s="26"/>
      <c r="N522" s="26"/>
      <c r="O522" s="26"/>
      <c r="P522" s="26">
        <v>134574.1</v>
      </c>
      <c r="Q522" s="26">
        <v>201240</v>
      </c>
      <c r="R522" s="26"/>
      <c r="S522" s="26"/>
      <c r="T522" s="26"/>
      <c r="U522" s="26"/>
      <c r="V522" s="26"/>
      <c r="W522" s="26"/>
      <c r="X522" s="26"/>
      <c r="Y522" s="26"/>
      <c r="Z522" s="26"/>
      <c r="AA522" s="26"/>
      <c r="AB522" s="26">
        <v>201861.14</v>
      </c>
      <c r="AC522" s="27"/>
    </row>
    <row r="523" spans="1:29" ht="56.25" hidden="1" x14ac:dyDescent="0.25">
      <c r="A523" s="24" t="s">
        <v>734</v>
      </c>
      <c r="B523" s="24" t="s">
        <v>735</v>
      </c>
      <c r="C523" s="25">
        <v>43447</v>
      </c>
      <c r="D523" s="25">
        <v>43447</v>
      </c>
      <c r="E523" s="25">
        <v>44542</v>
      </c>
      <c r="F523" s="24">
        <v>36</v>
      </c>
      <c r="G523" s="24" t="s">
        <v>2859</v>
      </c>
      <c r="H523" s="24" t="s">
        <v>699</v>
      </c>
      <c r="I523" s="24" t="s">
        <v>3302</v>
      </c>
      <c r="J523" s="22">
        <v>991800</v>
      </c>
      <c r="K523" s="22">
        <v>357048</v>
      </c>
      <c r="L523" s="26"/>
      <c r="M523" s="26"/>
      <c r="N523" s="26"/>
      <c r="O523" s="26"/>
      <c r="P523" s="26">
        <v>396720</v>
      </c>
      <c r="Q523" s="26">
        <v>357048</v>
      </c>
      <c r="R523" s="26"/>
      <c r="S523" s="26"/>
      <c r="T523" s="26"/>
      <c r="U523" s="26"/>
      <c r="V523" s="26"/>
      <c r="W523" s="26"/>
      <c r="X523" s="26"/>
      <c r="Y523" s="26"/>
      <c r="Z523" s="26"/>
      <c r="AA523" s="26"/>
      <c r="AB523" s="26">
        <v>595080</v>
      </c>
      <c r="AC523" s="27"/>
    </row>
    <row r="524" spans="1:29" ht="67.5" hidden="1" x14ac:dyDescent="0.25">
      <c r="A524" s="24" t="s">
        <v>736</v>
      </c>
      <c r="B524" s="24" t="s">
        <v>737</v>
      </c>
      <c r="C524" s="25">
        <v>42471</v>
      </c>
      <c r="D524" s="25">
        <v>42471</v>
      </c>
      <c r="E524" s="25">
        <v>44571</v>
      </c>
      <c r="F524" s="24">
        <v>69</v>
      </c>
      <c r="G524" s="24" t="s">
        <v>1893</v>
      </c>
      <c r="H524" s="24" t="s">
        <v>738</v>
      </c>
      <c r="I524" s="24" t="s">
        <v>1681</v>
      </c>
      <c r="J524" s="22">
        <v>7799885.5499999998</v>
      </c>
      <c r="K524" s="22">
        <v>6853610.5499999998</v>
      </c>
      <c r="L524" s="26">
        <v>6629902.1200000001</v>
      </c>
      <c r="M524" s="26">
        <v>5825568.96</v>
      </c>
      <c r="N524" s="26"/>
      <c r="O524" s="26"/>
      <c r="P524" s="26"/>
      <c r="Q524" s="26"/>
      <c r="R524" s="26"/>
      <c r="S524" s="26"/>
      <c r="T524" s="26">
        <v>1169983.43</v>
      </c>
      <c r="U524" s="26">
        <v>1028041.59</v>
      </c>
      <c r="V524" s="26"/>
      <c r="W524" s="26"/>
      <c r="X524" s="26"/>
      <c r="Y524" s="26"/>
      <c r="Z524" s="26"/>
      <c r="AA524" s="26"/>
      <c r="AB524" s="26"/>
      <c r="AC524" s="27"/>
    </row>
    <row r="525" spans="1:29" ht="90" hidden="1" x14ac:dyDescent="0.25">
      <c r="A525" s="24" t="s">
        <v>2860</v>
      </c>
      <c r="B525" s="24" t="s">
        <v>2861</v>
      </c>
      <c r="C525" s="25">
        <v>44298</v>
      </c>
      <c r="D525" s="25">
        <v>44298</v>
      </c>
      <c r="E525" s="25">
        <v>45291</v>
      </c>
      <c r="F525" s="24">
        <v>32</v>
      </c>
      <c r="G525" s="24" t="s">
        <v>2046</v>
      </c>
      <c r="H525" s="24" t="s">
        <v>739</v>
      </c>
      <c r="I525" s="24" t="s">
        <v>1781</v>
      </c>
      <c r="J525" s="22">
        <v>11764705.880000001</v>
      </c>
      <c r="K525" s="22">
        <v>2517425.9900000002</v>
      </c>
      <c r="L525" s="26"/>
      <c r="M525" s="26"/>
      <c r="N525" s="26"/>
      <c r="O525" s="26"/>
      <c r="P525" s="26">
        <v>10000000</v>
      </c>
      <c r="Q525" s="26">
        <v>2139812.09</v>
      </c>
      <c r="R525" s="26"/>
      <c r="S525" s="26"/>
      <c r="T525" s="26"/>
      <c r="U525" s="26"/>
      <c r="V525" s="26"/>
      <c r="W525" s="26"/>
      <c r="X525" s="26">
        <v>1764705.88</v>
      </c>
      <c r="Y525" s="26">
        <v>377613.9</v>
      </c>
      <c r="Z525" s="26"/>
      <c r="AA525" s="26"/>
      <c r="AB525" s="26"/>
      <c r="AC525" s="27"/>
    </row>
    <row r="526" spans="1:29" ht="225" hidden="1" x14ac:dyDescent="0.25">
      <c r="A526" s="24" t="s">
        <v>2862</v>
      </c>
      <c r="B526" s="24" t="s">
        <v>2863</v>
      </c>
      <c r="C526" s="25">
        <v>44330</v>
      </c>
      <c r="D526" s="25">
        <v>44330</v>
      </c>
      <c r="E526" s="25">
        <v>45291</v>
      </c>
      <c r="F526" s="24">
        <v>32</v>
      </c>
      <c r="G526" s="24" t="s">
        <v>2864</v>
      </c>
      <c r="H526" s="24" t="s">
        <v>739</v>
      </c>
      <c r="I526" s="24" t="s">
        <v>1780</v>
      </c>
      <c r="J526" s="22">
        <v>11764705.880000001</v>
      </c>
      <c r="K526" s="22">
        <v>8542240</v>
      </c>
      <c r="L526" s="26"/>
      <c r="M526" s="26"/>
      <c r="N526" s="26"/>
      <c r="O526" s="26"/>
      <c r="P526" s="26">
        <v>10000000</v>
      </c>
      <c r="Q526" s="26">
        <v>8542240</v>
      </c>
      <c r="R526" s="26"/>
      <c r="S526" s="26"/>
      <c r="T526" s="26"/>
      <c r="U526" s="26"/>
      <c r="V526" s="26"/>
      <c r="W526" s="26"/>
      <c r="X526" s="26">
        <v>1764705.88</v>
      </c>
      <c r="Y526" s="26"/>
      <c r="Z526" s="26"/>
      <c r="AA526" s="26"/>
      <c r="AB526" s="26"/>
      <c r="AC526" s="27"/>
    </row>
    <row r="527" spans="1:29" ht="157.5" hidden="1" x14ac:dyDescent="0.25">
      <c r="A527" s="24" t="s">
        <v>3303</v>
      </c>
      <c r="B527" s="24" t="s">
        <v>3304</v>
      </c>
      <c r="C527" s="25">
        <v>44543</v>
      </c>
      <c r="D527" s="25">
        <v>44543</v>
      </c>
      <c r="E527" s="25">
        <v>45291</v>
      </c>
      <c r="F527" s="24">
        <v>25</v>
      </c>
      <c r="G527" s="24" t="s">
        <v>3305</v>
      </c>
      <c r="H527" s="24" t="s">
        <v>739</v>
      </c>
      <c r="I527" s="24" t="s">
        <v>1780</v>
      </c>
      <c r="J527" s="22">
        <v>15095600</v>
      </c>
      <c r="K527" s="22">
        <v>0</v>
      </c>
      <c r="L527" s="26"/>
      <c r="M527" s="26"/>
      <c r="N527" s="26"/>
      <c r="O527" s="26"/>
      <c r="P527" s="26">
        <v>12831260</v>
      </c>
      <c r="Q527" s="26"/>
      <c r="R527" s="26"/>
      <c r="S527" s="26"/>
      <c r="T527" s="26"/>
      <c r="U527" s="26"/>
      <c r="V527" s="26">
        <v>566085</v>
      </c>
      <c r="W527" s="26"/>
      <c r="X527" s="26">
        <v>1698255</v>
      </c>
      <c r="Y527" s="26"/>
      <c r="Z527" s="26"/>
      <c r="AA527" s="26"/>
      <c r="AB527" s="26"/>
      <c r="AC527" s="27"/>
    </row>
    <row r="528" spans="1:29" ht="112.5" hidden="1" x14ac:dyDescent="0.25">
      <c r="A528" s="24" t="s">
        <v>740</v>
      </c>
      <c r="B528" s="24" t="s">
        <v>741</v>
      </c>
      <c r="C528" s="25">
        <v>43188</v>
      </c>
      <c r="D528" s="25">
        <v>43188</v>
      </c>
      <c r="E528" s="25">
        <v>45139</v>
      </c>
      <c r="F528" s="24">
        <v>65</v>
      </c>
      <c r="G528" s="24" t="s">
        <v>2047</v>
      </c>
      <c r="H528" s="24" t="s">
        <v>739</v>
      </c>
      <c r="I528" s="24" t="s">
        <v>1782</v>
      </c>
      <c r="J528" s="22">
        <v>5444999.9900000002</v>
      </c>
      <c r="K528" s="22">
        <v>3203181.27</v>
      </c>
      <c r="L528" s="26"/>
      <c r="M528" s="26"/>
      <c r="N528" s="26"/>
      <c r="O528" s="26"/>
      <c r="P528" s="26">
        <v>4628249.99</v>
      </c>
      <c r="Q528" s="26">
        <v>2827704.1</v>
      </c>
      <c r="R528" s="26"/>
      <c r="S528" s="26"/>
      <c r="T528" s="26"/>
      <c r="U528" s="26"/>
      <c r="V528" s="26"/>
      <c r="W528" s="26"/>
      <c r="X528" s="26"/>
      <c r="Y528" s="26"/>
      <c r="Z528" s="26"/>
      <c r="AA528" s="26"/>
      <c r="AB528" s="26">
        <v>816750</v>
      </c>
      <c r="AC528" s="27">
        <v>375477.17</v>
      </c>
    </row>
    <row r="529" spans="1:29" ht="67.5" hidden="1" x14ac:dyDescent="0.25">
      <c r="A529" s="24" t="s">
        <v>2865</v>
      </c>
      <c r="B529" s="24" t="s">
        <v>2866</v>
      </c>
      <c r="C529" s="25">
        <v>44263</v>
      </c>
      <c r="D529" s="25">
        <v>44263</v>
      </c>
      <c r="E529" s="25">
        <v>44631</v>
      </c>
      <c r="F529" s="24">
        <v>13</v>
      </c>
      <c r="G529" s="24" t="s">
        <v>2867</v>
      </c>
      <c r="H529" s="24" t="s">
        <v>739</v>
      </c>
      <c r="I529" s="24" t="s">
        <v>2868</v>
      </c>
      <c r="J529" s="22">
        <v>402421.4</v>
      </c>
      <c r="K529" s="22">
        <v>81026.399999999994</v>
      </c>
      <c r="L529" s="26"/>
      <c r="M529" s="26"/>
      <c r="N529" s="26"/>
      <c r="O529" s="26"/>
      <c r="P529" s="26">
        <v>342058.19</v>
      </c>
      <c r="Q529" s="26">
        <v>68872.45</v>
      </c>
      <c r="R529" s="26"/>
      <c r="S529" s="26"/>
      <c r="T529" s="26"/>
      <c r="U529" s="26"/>
      <c r="V529" s="26"/>
      <c r="W529" s="26"/>
      <c r="X529" s="26"/>
      <c r="Y529" s="26"/>
      <c r="Z529" s="26"/>
      <c r="AA529" s="26"/>
      <c r="AB529" s="26">
        <v>60363.21</v>
      </c>
      <c r="AC529" s="27">
        <v>12153.95</v>
      </c>
    </row>
    <row r="530" spans="1:29" ht="67.5" hidden="1" x14ac:dyDescent="0.25">
      <c r="A530" s="24" t="s">
        <v>2869</v>
      </c>
      <c r="B530" s="24" t="s">
        <v>2870</v>
      </c>
      <c r="C530" s="25">
        <v>44258</v>
      </c>
      <c r="D530" s="25">
        <v>44258</v>
      </c>
      <c r="E530" s="25">
        <v>44836</v>
      </c>
      <c r="F530" s="24">
        <v>19</v>
      </c>
      <c r="G530" s="24" t="s">
        <v>2871</v>
      </c>
      <c r="H530" s="24" t="s">
        <v>739</v>
      </c>
      <c r="I530" s="24" t="s">
        <v>2872</v>
      </c>
      <c r="J530" s="22">
        <v>346632</v>
      </c>
      <c r="K530" s="22">
        <v>270372.96000000002</v>
      </c>
      <c r="L530" s="26"/>
      <c r="M530" s="26"/>
      <c r="N530" s="26"/>
      <c r="O530" s="26"/>
      <c r="P530" s="26">
        <v>294637.2</v>
      </c>
      <c r="Q530" s="26">
        <v>265173.48</v>
      </c>
      <c r="R530" s="26"/>
      <c r="S530" s="26"/>
      <c r="T530" s="26"/>
      <c r="U530" s="26"/>
      <c r="V530" s="26"/>
      <c r="W530" s="26"/>
      <c r="X530" s="26"/>
      <c r="Y530" s="26"/>
      <c r="Z530" s="26"/>
      <c r="AA530" s="26"/>
      <c r="AB530" s="26">
        <v>51994.8</v>
      </c>
      <c r="AC530" s="27">
        <v>5199.4799999999996</v>
      </c>
    </row>
    <row r="531" spans="1:29" ht="67.5" hidden="1" x14ac:dyDescent="0.25">
      <c r="A531" s="24" t="s">
        <v>2873</v>
      </c>
      <c r="B531" s="24" t="s">
        <v>2874</v>
      </c>
      <c r="C531" s="25">
        <v>44382</v>
      </c>
      <c r="D531" s="25">
        <v>44382</v>
      </c>
      <c r="E531" s="25">
        <v>44655</v>
      </c>
      <c r="F531" s="24">
        <v>9</v>
      </c>
      <c r="G531" s="24" t="s">
        <v>2867</v>
      </c>
      <c r="H531" s="24" t="s">
        <v>739</v>
      </c>
      <c r="I531" s="24" t="s">
        <v>2868</v>
      </c>
      <c r="J531" s="22">
        <v>194668</v>
      </c>
      <c r="K531" s="22">
        <v>34370</v>
      </c>
      <c r="L531" s="26"/>
      <c r="M531" s="26"/>
      <c r="N531" s="26"/>
      <c r="O531" s="26"/>
      <c r="P531" s="26">
        <v>165467.79999999999</v>
      </c>
      <c r="Q531" s="26">
        <v>29214.5</v>
      </c>
      <c r="R531" s="26"/>
      <c r="S531" s="26"/>
      <c r="T531" s="26"/>
      <c r="U531" s="26"/>
      <c r="V531" s="26"/>
      <c r="W531" s="26"/>
      <c r="X531" s="26"/>
      <c r="Y531" s="26"/>
      <c r="Z531" s="26"/>
      <c r="AA531" s="26"/>
      <c r="AB531" s="26">
        <v>29200.2</v>
      </c>
      <c r="AC531" s="27">
        <v>5155.5</v>
      </c>
    </row>
    <row r="532" spans="1:29" ht="67.5" hidden="1" x14ac:dyDescent="0.25">
      <c r="A532" s="24" t="s">
        <v>3306</v>
      </c>
      <c r="B532" s="24" t="s">
        <v>3307</v>
      </c>
      <c r="C532" s="25">
        <v>44544</v>
      </c>
      <c r="D532" s="25">
        <v>44544</v>
      </c>
      <c r="E532" s="25">
        <v>45291</v>
      </c>
      <c r="F532" s="24">
        <v>25</v>
      </c>
      <c r="G532" s="24" t="s">
        <v>2871</v>
      </c>
      <c r="H532" s="24" t="s">
        <v>739</v>
      </c>
      <c r="I532" s="24" t="s">
        <v>2872</v>
      </c>
      <c r="J532" s="22">
        <v>550500</v>
      </c>
      <c r="K532" s="22">
        <v>0</v>
      </c>
      <c r="L532" s="26"/>
      <c r="M532" s="26"/>
      <c r="N532" s="26"/>
      <c r="O532" s="26"/>
      <c r="P532" s="26">
        <v>467921</v>
      </c>
      <c r="Q532" s="26"/>
      <c r="R532" s="26"/>
      <c r="S532" s="26"/>
      <c r="T532" s="26"/>
      <c r="U532" s="26"/>
      <c r="V532" s="26"/>
      <c r="W532" s="26"/>
      <c r="X532" s="26"/>
      <c r="Y532" s="26"/>
      <c r="Z532" s="26"/>
      <c r="AA532" s="26"/>
      <c r="AB532" s="26">
        <v>82579</v>
      </c>
      <c r="AC532" s="27"/>
    </row>
    <row r="533" spans="1:29" ht="67.5" hidden="1" x14ac:dyDescent="0.25">
      <c r="A533" s="24" t="s">
        <v>2875</v>
      </c>
      <c r="B533" s="24" t="s">
        <v>2876</v>
      </c>
      <c r="C533" s="25">
        <v>44362</v>
      </c>
      <c r="D533" s="25">
        <v>44362</v>
      </c>
      <c r="E533" s="25">
        <v>45274</v>
      </c>
      <c r="F533" s="24">
        <v>30</v>
      </c>
      <c r="G533" s="24" t="s">
        <v>2877</v>
      </c>
      <c r="H533" s="24" t="s">
        <v>739</v>
      </c>
      <c r="I533" s="24" t="s">
        <v>1781</v>
      </c>
      <c r="J533" s="22">
        <v>11764705.880000001</v>
      </c>
      <c r="K533" s="22">
        <v>0</v>
      </c>
      <c r="L533" s="26"/>
      <c r="M533" s="26"/>
      <c r="N533" s="26"/>
      <c r="O533" s="26"/>
      <c r="P533" s="26">
        <v>10000000</v>
      </c>
      <c r="Q533" s="26"/>
      <c r="R533" s="26"/>
      <c r="S533" s="26"/>
      <c r="T533" s="26"/>
      <c r="U533" s="26"/>
      <c r="V533" s="26">
        <v>529411.76</v>
      </c>
      <c r="W533" s="26"/>
      <c r="X533" s="26">
        <v>1235294.1200000001</v>
      </c>
      <c r="Y533" s="26"/>
      <c r="Z533" s="26"/>
      <c r="AA533" s="26"/>
      <c r="AB533" s="26"/>
      <c r="AC533" s="27"/>
    </row>
    <row r="534" spans="1:29" ht="101.25" hidden="1" x14ac:dyDescent="0.25">
      <c r="A534" s="24" t="s">
        <v>743</v>
      </c>
      <c r="B534" s="24" t="s">
        <v>744</v>
      </c>
      <c r="C534" s="25">
        <v>43139</v>
      </c>
      <c r="D534" s="25">
        <v>43139</v>
      </c>
      <c r="E534" s="25">
        <v>45289</v>
      </c>
      <c r="F534" s="24">
        <v>71</v>
      </c>
      <c r="G534" s="24"/>
      <c r="H534" s="24" t="s">
        <v>742</v>
      </c>
      <c r="I534" s="24" t="s">
        <v>1687</v>
      </c>
      <c r="J534" s="22">
        <v>5574597.9800000004</v>
      </c>
      <c r="K534" s="22">
        <v>2397790.08</v>
      </c>
      <c r="L534" s="26">
        <v>4674992.26</v>
      </c>
      <c r="M534" s="26">
        <v>2162027.81</v>
      </c>
      <c r="N534" s="26"/>
      <c r="O534" s="26"/>
      <c r="P534" s="26"/>
      <c r="Q534" s="26"/>
      <c r="R534" s="26"/>
      <c r="S534" s="26"/>
      <c r="T534" s="26"/>
      <c r="U534" s="26"/>
      <c r="V534" s="26">
        <v>206249.66</v>
      </c>
      <c r="W534" s="26">
        <v>95388.96</v>
      </c>
      <c r="X534" s="26">
        <v>693356.06</v>
      </c>
      <c r="Y534" s="26">
        <v>140373.31</v>
      </c>
      <c r="Z534" s="26"/>
      <c r="AA534" s="26"/>
      <c r="AB534" s="26"/>
      <c r="AC534" s="27"/>
    </row>
    <row r="535" spans="1:29" ht="56.25" hidden="1" x14ac:dyDescent="0.25">
      <c r="A535" s="24" t="s">
        <v>745</v>
      </c>
      <c r="B535" s="24" t="s">
        <v>746</v>
      </c>
      <c r="C535" s="25">
        <v>43231</v>
      </c>
      <c r="D535" s="25">
        <v>43231</v>
      </c>
      <c r="E535" s="25">
        <v>44750</v>
      </c>
      <c r="F535" s="24">
        <v>50</v>
      </c>
      <c r="G535" s="24" t="s">
        <v>2048</v>
      </c>
      <c r="H535" s="24" t="s">
        <v>742</v>
      </c>
      <c r="I535" s="24" t="s">
        <v>1685</v>
      </c>
      <c r="J535" s="22">
        <v>4337595.0999999996</v>
      </c>
      <c r="K535" s="22">
        <v>3480537.87</v>
      </c>
      <c r="L535" s="26">
        <v>3686955.84</v>
      </c>
      <c r="M535" s="26">
        <v>3081184.79</v>
      </c>
      <c r="N535" s="26"/>
      <c r="O535" s="26"/>
      <c r="P535" s="26"/>
      <c r="Q535" s="26"/>
      <c r="R535" s="26"/>
      <c r="S535" s="26"/>
      <c r="T535" s="26"/>
      <c r="U535" s="26"/>
      <c r="V535" s="26">
        <v>130127.86</v>
      </c>
      <c r="W535" s="26">
        <v>108747.69</v>
      </c>
      <c r="X535" s="26">
        <v>520511.4</v>
      </c>
      <c r="Y535" s="26">
        <v>290605.39</v>
      </c>
      <c r="Z535" s="26"/>
      <c r="AA535" s="26"/>
      <c r="AB535" s="26"/>
      <c r="AC535" s="27"/>
    </row>
    <row r="536" spans="1:29" ht="135" hidden="1" x14ac:dyDescent="0.25">
      <c r="A536" s="24" t="s">
        <v>747</v>
      </c>
      <c r="B536" s="24" t="s">
        <v>748</v>
      </c>
      <c r="C536" s="25">
        <v>43264</v>
      </c>
      <c r="D536" s="25">
        <v>43264</v>
      </c>
      <c r="E536" s="25">
        <v>44693</v>
      </c>
      <c r="F536" s="24">
        <v>47</v>
      </c>
      <c r="G536" s="24"/>
      <c r="H536" s="24" t="s">
        <v>742</v>
      </c>
      <c r="I536" s="24" t="s">
        <v>2638</v>
      </c>
      <c r="J536" s="22">
        <v>3324308.17</v>
      </c>
      <c r="K536" s="22">
        <v>2723343.3</v>
      </c>
      <c r="L536" s="26">
        <v>2219185.35</v>
      </c>
      <c r="M536" s="26">
        <v>1996007.75</v>
      </c>
      <c r="N536" s="26"/>
      <c r="O536" s="26"/>
      <c r="P536" s="26"/>
      <c r="Q536" s="26"/>
      <c r="R536" s="26"/>
      <c r="S536" s="26"/>
      <c r="T536" s="26"/>
      <c r="U536" s="26"/>
      <c r="V536" s="26">
        <v>117486.28</v>
      </c>
      <c r="W536" s="26">
        <v>105540.85</v>
      </c>
      <c r="X536" s="26">
        <v>987636.54</v>
      </c>
      <c r="Y536" s="26">
        <v>621794.69999999995</v>
      </c>
      <c r="Z536" s="26"/>
      <c r="AA536" s="26"/>
      <c r="AB536" s="26"/>
      <c r="AC536" s="27"/>
    </row>
    <row r="537" spans="1:29" ht="135" hidden="1" x14ac:dyDescent="0.25">
      <c r="A537" s="24" t="s">
        <v>749</v>
      </c>
      <c r="B537" s="24" t="s">
        <v>750</v>
      </c>
      <c r="C537" s="25">
        <v>43347</v>
      </c>
      <c r="D537" s="25">
        <v>43347</v>
      </c>
      <c r="E537" s="25">
        <v>44715</v>
      </c>
      <c r="F537" s="24">
        <v>45</v>
      </c>
      <c r="G537" s="24" t="s">
        <v>2050</v>
      </c>
      <c r="H537" s="24" t="s">
        <v>742</v>
      </c>
      <c r="I537" s="24" t="s">
        <v>3255</v>
      </c>
      <c r="J537" s="22">
        <v>4641252.07</v>
      </c>
      <c r="K537" s="22">
        <v>1743537.31</v>
      </c>
      <c r="L537" s="26">
        <v>3230000</v>
      </c>
      <c r="M537" s="26">
        <v>1406523.75</v>
      </c>
      <c r="N537" s="26"/>
      <c r="O537" s="26"/>
      <c r="P537" s="26"/>
      <c r="Q537" s="26"/>
      <c r="R537" s="26"/>
      <c r="S537" s="26"/>
      <c r="T537" s="26"/>
      <c r="U537" s="26"/>
      <c r="V537" s="26">
        <v>211687.51</v>
      </c>
      <c r="W537" s="26">
        <v>92164.800000000003</v>
      </c>
      <c r="X537" s="26">
        <v>1199564.56</v>
      </c>
      <c r="Y537" s="26">
        <v>244848.76</v>
      </c>
      <c r="Z537" s="26"/>
      <c r="AA537" s="26"/>
      <c r="AB537" s="26"/>
      <c r="AC537" s="27"/>
    </row>
    <row r="538" spans="1:29" ht="90" hidden="1" x14ac:dyDescent="0.25">
      <c r="A538" s="24" t="s">
        <v>751</v>
      </c>
      <c r="B538" s="24" t="s">
        <v>752</v>
      </c>
      <c r="C538" s="25">
        <v>43560</v>
      </c>
      <c r="D538" s="25">
        <v>43560</v>
      </c>
      <c r="E538" s="25">
        <v>44838</v>
      </c>
      <c r="F538" s="24">
        <v>42</v>
      </c>
      <c r="G538" s="24" t="s">
        <v>2878</v>
      </c>
      <c r="H538" s="24" t="s">
        <v>742</v>
      </c>
      <c r="I538" s="24" t="s">
        <v>2669</v>
      </c>
      <c r="J538" s="22">
        <v>2245612.34</v>
      </c>
      <c r="K538" s="22">
        <v>1225125.29</v>
      </c>
      <c r="L538" s="26">
        <v>896265</v>
      </c>
      <c r="M538" s="26">
        <v>626319.31999999995</v>
      </c>
      <c r="N538" s="26"/>
      <c r="O538" s="26"/>
      <c r="P538" s="26"/>
      <c r="Q538" s="26"/>
      <c r="R538" s="26"/>
      <c r="S538" s="26"/>
      <c r="T538" s="26"/>
      <c r="U538" s="26"/>
      <c r="V538" s="26">
        <v>202124.79</v>
      </c>
      <c r="W538" s="26">
        <v>141239.67999999999</v>
      </c>
      <c r="X538" s="26">
        <v>1147222.55</v>
      </c>
      <c r="Y538" s="26">
        <v>457566.29</v>
      </c>
      <c r="Z538" s="26"/>
      <c r="AA538" s="26"/>
      <c r="AB538" s="26"/>
      <c r="AC538" s="27"/>
    </row>
    <row r="539" spans="1:29" ht="236.25" hidden="1" x14ac:dyDescent="0.25">
      <c r="A539" s="24" t="s">
        <v>754</v>
      </c>
      <c r="B539" s="24" t="s">
        <v>755</v>
      </c>
      <c r="C539" s="25">
        <v>43236</v>
      </c>
      <c r="D539" s="25">
        <v>43236</v>
      </c>
      <c r="E539" s="25">
        <v>44849</v>
      </c>
      <c r="F539" s="24">
        <v>53</v>
      </c>
      <c r="G539" s="24" t="s">
        <v>2879</v>
      </c>
      <c r="H539" s="24" t="s">
        <v>753</v>
      </c>
      <c r="I539" s="24" t="s">
        <v>1783</v>
      </c>
      <c r="J539" s="22">
        <v>1105978.3</v>
      </c>
      <c r="K539" s="22">
        <v>1175311.95</v>
      </c>
      <c r="L539" s="26">
        <v>940081.56</v>
      </c>
      <c r="M539" s="26">
        <v>999015.16</v>
      </c>
      <c r="N539" s="26"/>
      <c r="O539" s="26"/>
      <c r="P539" s="26"/>
      <c r="Q539" s="26"/>
      <c r="R539" s="26"/>
      <c r="S539" s="26"/>
      <c r="T539" s="26">
        <v>165896.74</v>
      </c>
      <c r="U539" s="26">
        <v>176296.79</v>
      </c>
      <c r="V539" s="26"/>
      <c r="W539" s="26"/>
      <c r="X539" s="26"/>
      <c r="Y539" s="26"/>
      <c r="Z539" s="26"/>
      <c r="AA539" s="26"/>
      <c r="AB539" s="26"/>
      <c r="AC539" s="27"/>
    </row>
    <row r="540" spans="1:29" ht="146.25" hidden="1" x14ac:dyDescent="0.25">
      <c r="A540" s="24" t="s">
        <v>756</v>
      </c>
      <c r="B540" s="24" t="s">
        <v>757</v>
      </c>
      <c r="C540" s="25">
        <v>43272</v>
      </c>
      <c r="D540" s="25">
        <v>43272</v>
      </c>
      <c r="E540" s="25">
        <v>44854</v>
      </c>
      <c r="F540" s="24">
        <v>52</v>
      </c>
      <c r="G540" s="24" t="s">
        <v>2880</v>
      </c>
      <c r="H540" s="24" t="s">
        <v>753</v>
      </c>
      <c r="I540" s="24" t="s">
        <v>1783</v>
      </c>
      <c r="J540" s="22">
        <v>1138211.1200000001</v>
      </c>
      <c r="K540" s="22">
        <v>1388319.91</v>
      </c>
      <c r="L540" s="26">
        <v>967479.45</v>
      </c>
      <c r="M540" s="26">
        <v>1180071.92</v>
      </c>
      <c r="N540" s="26"/>
      <c r="O540" s="26"/>
      <c r="P540" s="26"/>
      <c r="Q540" s="26"/>
      <c r="R540" s="26"/>
      <c r="S540" s="26"/>
      <c r="T540" s="26">
        <v>170731.67</v>
      </c>
      <c r="U540" s="26">
        <v>208247.99</v>
      </c>
      <c r="V540" s="26"/>
      <c r="W540" s="26"/>
      <c r="X540" s="26"/>
      <c r="Y540" s="26"/>
      <c r="Z540" s="26"/>
      <c r="AA540" s="26"/>
      <c r="AB540" s="26"/>
      <c r="AC540" s="27"/>
    </row>
    <row r="541" spans="1:29" ht="90" hidden="1" x14ac:dyDescent="0.25">
      <c r="A541" s="24" t="s">
        <v>758</v>
      </c>
      <c r="B541" s="24" t="s">
        <v>759</v>
      </c>
      <c r="C541" s="25">
        <v>43972</v>
      </c>
      <c r="D541" s="25">
        <v>43972</v>
      </c>
      <c r="E541" s="25">
        <v>44885</v>
      </c>
      <c r="F541" s="24">
        <v>30</v>
      </c>
      <c r="G541" s="24" t="s">
        <v>2051</v>
      </c>
      <c r="H541" s="24" t="s">
        <v>753</v>
      </c>
      <c r="I541" s="24" t="s">
        <v>1783</v>
      </c>
      <c r="J541" s="22">
        <v>1016934.72</v>
      </c>
      <c r="K541" s="22">
        <v>650250</v>
      </c>
      <c r="L541" s="26">
        <v>864394.51</v>
      </c>
      <c r="M541" s="26">
        <v>552712.5</v>
      </c>
      <c r="N541" s="26"/>
      <c r="O541" s="26"/>
      <c r="P541" s="26"/>
      <c r="Q541" s="26"/>
      <c r="R541" s="26"/>
      <c r="S541" s="26"/>
      <c r="T541" s="26">
        <v>152540.21</v>
      </c>
      <c r="U541" s="26">
        <v>97537.5</v>
      </c>
      <c r="V541" s="26"/>
      <c r="W541" s="26"/>
      <c r="X541" s="26"/>
      <c r="Y541" s="26"/>
      <c r="Z541" s="26"/>
      <c r="AA541" s="26"/>
      <c r="AB541" s="26"/>
      <c r="AC541" s="27"/>
    </row>
    <row r="542" spans="1:29" ht="191.25" hidden="1" x14ac:dyDescent="0.25">
      <c r="A542" s="24" t="s">
        <v>760</v>
      </c>
      <c r="B542" s="24" t="s">
        <v>761</v>
      </c>
      <c r="C542" s="25">
        <v>43956</v>
      </c>
      <c r="D542" s="25">
        <v>43956</v>
      </c>
      <c r="E542" s="25">
        <v>44838</v>
      </c>
      <c r="F542" s="24">
        <v>29</v>
      </c>
      <c r="G542" s="24" t="s">
        <v>2052</v>
      </c>
      <c r="H542" s="24" t="s">
        <v>753</v>
      </c>
      <c r="I542" s="24" t="s">
        <v>1783</v>
      </c>
      <c r="J542" s="22">
        <v>751143.83</v>
      </c>
      <c r="K542" s="22">
        <v>455850</v>
      </c>
      <c r="L542" s="26">
        <v>638472.26</v>
      </c>
      <c r="M542" s="26">
        <v>387472.5</v>
      </c>
      <c r="N542" s="26"/>
      <c r="O542" s="26"/>
      <c r="P542" s="26"/>
      <c r="Q542" s="26"/>
      <c r="R542" s="26"/>
      <c r="S542" s="26"/>
      <c r="T542" s="26">
        <v>112671.57</v>
      </c>
      <c r="U542" s="26">
        <v>68377.5</v>
      </c>
      <c r="V542" s="26"/>
      <c r="W542" s="26"/>
      <c r="X542" s="26"/>
      <c r="Y542" s="26"/>
      <c r="Z542" s="26"/>
      <c r="AA542" s="26"/>
      <c r="AB542" s="26"/>
      <c r="AC542" s="27"/>
    </row>
    <row r="543" spans="1:29" ht="157.5" hidden="1" x14ac:dyDescent="0.25">
      <c r="A543" s="24" t="s">
        <v>762</v>
      </c>
      <c r="B543" s="24" t="s">
        <v>763</v>
      </c>
      <c r="C543" s="25">
        <v>44018</v>
      </c>
      <c r="D543" s="25">
        <v>44018</v>
      </c>
      <c r="E543" s="25">
        <v>44900</v>
      </c>
      <c r="F543" s="24">
        <v>29</v>
      </c>
      <c r="G543" s="24" t="s">
        <v>2053</v>
      </c>
      <c r="H543" s="24" t="s">
        <v>753</v>
      </c>
      <c r="I543" s="24" t="s">
        <v>1783</v>
      </c>
      <c r="J543" s="22">
        <v>3454297.64</v>
      </c>
      <c r="K543" s="22">
        <v>3045340</v>
      </c>
      <c r="L543" s="26">
        <v>2936152.99</v>
      </c>
      <c r="M543" s="26">
        <v>2588539</v>
      </c>
      <c r="N543" s="26"/>
      <c r="O543" s="26"/>
      <c r="P543" s="26"/>
      <c r="Q543" s="26"/>
      <c r="R543" s="26"/>
      <c r="S543" s="26"/>
      <c r="T543" s="26">
        <v>518144.65</v>
      </c>
      <c r="U543" s="26">
        <v>456801</v>
      </c>
      <c r="V543" s="26"/>
      <c r="W543" s="26"/>
      <c r="X543" s="26"/>
      <c r="Y543" s="26"/>
      <c r="Z543" s="26"/>
      <c r="AA543" s="26"/>
      <c r="AB543" s="26"/>
      <c r="AC543" s="27"/>
    </row>
    <row r="544" spans="1:29" ht="168.75" hidden="1" x14ac:dyDescent="0.25">
      <c r="A544" s="24" t="s">
        <v>2359</v>
      </c>
      <c r="B544" s="24" t="s">
        <v>2360</v>
      </c>
      <c r="C544" s="25">
        <v>44151</v>
      </c>
      <c r="D544" s="25">
        <v>44151</v>
      </c>
      <c r="E544" s="25">
        <v>44910</v>
      </c>
      <c r="F544" s="24">
        <v>25</v>
      </c>
      <c r="G544" s="24" t="s">
        <v>2881</v>
      </c>
      <c r="H544" s="24" t="s">
        <v>753</v>
      </c>
      <c r="I544" s="24" t="s">
        <v>1783</v>
      </c>
      <c r="J544" s="22">
        <v>1075564.07</v>
      </c>
      <c r="K544" s="22">
        <v>330700</v>
      </c>
      <c r="L544" s="26">
        <v>914229.46</v>
      </c>
      <c r="M544" s="26">
        <v>281095</v>
      </c>
      <c r="N544" s="26"/>
      <c r="O544" s="26"/>
      <c r="P544" s="26"/>
      <c r="Q544" s="26"/>
      <c r="R544" s="26"/>
      <c r="S544" s="26"/>
      <c r="T544" s="26">
        <v>161334.60999999999</v>
      </c>
      <c r="U544" s="26">
        <v>49605</v>
      </c>
      <c r="V544" s="26"/>
      <c r="W544" s="26"/>
      <c r="X544" s="26"/>
      <c r="Y544" s="26"/>
      <c r="Z544" s="26"/>
      <c r="AA544" s="26"/>
      <c r="AB544" s="26"/>
      <c r="AC544" s="27"/>
    </row>
    <row r="545" spans="1:29" ht="112.5" hidden="1" x14ac:dyDescent="0.25">
      <c r="A545" s="24" t="s">
        <v>2361</v>
      </c>
      <c r="B545" s="24" t="s">
        <v>2362</v>
      </c>
      <c r="C545" s="25">
        <v>44194</v>
      </c>
      <c r="D545" s="25">
        <v>44194</v>
      </c>
      <c r="E545" s="25">
        <v>44954</v>
      </c>
      <c r="F545" s="24">
        <v>25</v>
      </c>
      <c r="G545" s="24" t="s">
        <v>2363</v>
      </c>
      <c r="H545" s="24" t="s">
        <v>753</v>
      </c>
      <c r="I545" s="24" t="s">
        <v>1783</v>
      </c>
      <c r="J545" s="22">
        <v>720300</v>
      </c>
      <c r="K545" s="22">
        <v>261900</v>
      </c>
      <c r="L545" s="26">
        <v>612255</v>
      </c>
      <c r="M545" s="26">
        <v>222615</v>
      </c>
      <c r="N545" s="26"/>
      <c r="O545" s="26"/>
      <c r="P545" s="26"/>
      <c r="Q545" s="26"/>
      <c r="R545" s="26"/>
      <c r="S545" s="26"/>
      <c r="T545" s="26">
        <v>108045</v>
      </c>
      <c r="U545" s="26">
        <v>39285</v>
      </c>
      <c r="V545" s="26"/>
      <c r="W545" s="26"/>
      <c r="X545" s="26"/>
      <c r="Y545" s="26"/>
      <c r="Z545" s="26"/>
      <c r="AA545" s="26"/>
      <c r="AB545" s="26"/>
      <c r="AC545" s="27"/>
    </row>
    <row r="546" spans="1:29" ht="101.25" hidden="1" x14ac:dyDescent="0.25">
      <c r="A546" s="24" t="s">
        <v>2364</v>
      </c>
      <c r="B546" s="24" t="s">
        <v>2365</v>
      </c>
      <c r="C546" s="25">
        <v>44210</v>
      </c>
      <c r="D546" s="25">
        <v>44210</v>
      </c>
      <c r="E546" s="25">
        <v>44939</v>
      </c>
      <c r="F546" s="24">
        <v>24</v>
      </c>
      <c r="G546" s="24" t="s">
        <v>2366</v>
      </c>
      <c r="H546" s="24" t="s">
        <v>753</v>
      </c>
      <c r="I546" s="24" t="s">
        <v>1783</v>
      </c>
      <c r="J546" s="22">
        <v>1258231.49</v>
      </c>
      <c r="K546" s="22">
        <v>361000</v>
      </c>
      <c r="L546" s="26">
        <v>1069496.77</v>
      </c>
      <c r="M546" s="26">
        <v>306850</v>
      </c>
      <c r="N546" s="26"/>
      <c r="O546" s="26"/>
      <c r="P546" s="26"/>
      <c r="Q546" s="26"/>
      <c r="R546" s="26"/>
      <c r="S546" s="26"/>
      <c r="T546" s="26">
        <v>188734.72</v>
      </c>
      <c r="U546" s="26">
        <v>54150</v>
      </c>
      <c r="V546" s="26"/>
      <c r="W546" s="26"/>
      <c r="X546" s="26"/>
      <c r="Y546" s="26"/>
      <c r="Z546" s="26"/>
      <c r="AA546" s="26"/>
      <c r="AB546" s="26"/>
      <c r="AC546" s="27"/>
    </row>
    <row r="547" spans="1:29" ht="67.5" hidden="1" x14ac:dyDescent="0.25">
      <c r="A547" s="24" t="s">
        <v>764</v>
      </c>
      <c r="B547" s="24" t="s">
        <v>765</v>
      </c>
      <c r="C547" s="25">
        <v>43098</v>
      </c>
      <c r="D547" s="25">
        <v>43098</v>
      </c>
      <c r="E547" s="25">
        <v>44923</v>
      </c>
      <c r="F547" s="24">
        <v>60</v>
      </c>
      <c r="G547" s="24" t="s">
        <v>3308</v>
      </c>
      <c r="H547" s="24" t="s">
        <v>766</v>
      </c>
      <c r="I547" s="24" t="s">
        <v>1784</v>
      </c>
      <c r="J547" s="22">
        <v>3606221.91</v>
      </c>
      <c r="K547" s="22">
        <v>111530</v>
      </c>
      <c r="L547" s="26"/>
      <c r="M547" s="26"/>
      <c r="N547" s="26"/>
      <c r="O547" s="26"/>
      <c r="P547" s="26">
        <v>1262177.67</v>
      </c>
      <c r="Q547" s="26">
        <v>39035.5</v>
      </c>
      <c r="R547" s="26"/>
      <c r="S547" s="26"/>
      <c r="T547" s="26"/>
      <c r="U547" s="26"/>
      <c r="V547" s="26"/>
      <c r="W547" s="26"/>
      <c r="X547" s="26"/>
      <c r="Y547" s="26"/>
      <c r="Z547" s="26"/>
      <c r="AA547" s="26"/>
      <c r="AB547" s="26">
        <v>2344044.2400000002</v>
      </c>
      <c r="AC547" s="27">
        <v>72494.5</v>
      </c>
    </row>
    <row r="548" spans="1:29" ht="56.25" hidden="1" x14ac:dyDescent="0.25">
      <c r="A548" s="24" t="s">
        <v>767</v>
      </c>
      <c r="B548" s="24" t="s">
        <v>768</v>
      </c>
      <c r="C548" s="25">
        <v>43108</v>
      </c>
      <c r="D548" s="25">
        <v>43108</v>
      </c>
      <c r="E548" s="25">
        <v>44568</v>
      </c>
      <c r="F548" s="24">
        <v>48</v>
      </c>
      <c r="G548" s="24" t="s">
        <v>2054</v>
      </c>
      <c r="H548" s="24" t="s">
        <v>766</v>
      </c>
      <c r="I548" s="24" t="s">
        <v>1785</v>
      </c>
      <c r="J548" s="22">
        <v>2816137.8</v>
      </c>
      <c r="K548" s="22">
        <v>0</v>
      </c>
      <c r="L548" s="26"/>
      <c r="M548" s="26"/>
      <c r="N548" s="26"/>
      <c r="O548" s="26"/>
      <c r="P548" s="26">
        <v>985648.23</v>
      </c>
      <c r="Q548" s="26"/>
      <c r="R548" s="26"/>
      <c r="S548" s="26"/>
      <c r="T548" s="26"/>
      <c r="U548" s="26"/>
      <c r="V548" s="26"/>
      <c r="W548" s="26"/>
      <c r="X548" s="26"/>
      <c r="Y548" s="26"/>
      <c r="Z548" s="26"/>
      <c r="AA548" s="26"/>
      <c r="AB548" s="26">
        <v>1830489.57</v>
      </c>
      <c r="AC548" s="27"/>
    </row>
    <row r="549" spans="1:29" ht="67.5" hidden="1" x14ac:dyDescent="0.25">
      <c r="A549" s="24" t="s">
        <v>769</v>
      </c>
      <c r="B549" s="24" t="s">
        <v>770</v>
      </c>
      <c r="C549" s="25">
        <v>43108</v>
      </c>
      <c r="D549" s="25">
        <v>43108</v>
      </c>
      <c r="E549" s="25">
        <v>44568</v>
      </c>
      <c r="F549" s="24">
        <v>48</v>
      </c>
      <c r="G549" s="24" t="s">
        <v>2055</v>
      </c>
      <c r="H549" s="24" t="s">
        <v>766</v>
      </c>
      <c r="I549" s="24" t="s">
        <v>1785</v>
      </c>
      <c r="J549" s="22">
        <v>504672</v>
      </c>
      <c r="K549" s="22">
        <v>40598.480000000003</v>
      </c>
      <c r="L549" s="26"/>
      <c r="M549" s="26"/>
      <c r="N549" s="26"/>
      <c r="O549" s="26"/>
      <c r="P549" s="26">
        <v>176635.2</v>
      </c>
      <c r="Q549" s="26">
        <v>14209.47</v>
      </c>
      <c r="R549" s="26"/>
      <c r="S549" s="26"/>
      <c r="T549" s="26"/>
      <c r="U549" s="26"/>
      <c r="V549" s="26"/>
      <c r="W549" s="26"/>
      <c r="X549" s="26"/>
      <c r="Y549" s="26"/>
      <c r="Z549" s="26"/>
      <c r="AA549" s="26"/>
      <c r="AB549" s="26">
        <v>328036.8</v>
      </c>
      <c r="AC549" s="27">
        <v>26389.01</v>
      </c>
    </row>
    <row r="550" spans="1:29" ht="101.25" hidden="1" x14ac:dyDescent="0.25">
      <c r="A550" s="24" t="s">
        <v>771</v>
      </c>
      <c r="B550" s="24" t="s">
        <v>772</v>
      </c>
      <c r="C550" s="25">
        <v>43108</v>
      </c>
      <c r="D550" s="25">
        <v>43108</v>
      </c>
      <c r="E550" s="25">
        <v>44933</v>
      </c>
      <c r="F550" s="24">
        <v>60</v>
      </c>
      <c r="G550" s="24" t="s">
        <v>2056</v>
      </c>
      <c r="H550" s="24" t="s">
        <v>766</v>
      </c>
      <c r="I550" s="24" t="s">
        <v>1786</v>
      </c>
      <c r="J550" s="22">
        <v>2699380.01</v>
      </c>
      <c r="K550" s="22">
        <v>0</v>
      </c>
      <c r="L550" s="26"/>
      <c r="M550" s="26"/>
      <c r="N550" s="26"/>
      <c r="O550" s="26"/>
      <c r="P550" s="26">
        <v>944783</v>
      </c>
      <c r="Q550" s="26"/>
      <c r="R550" s="26"/>
      <c r="S550" s="26"/>
      <c r="T550" s="26"/>
      <c r="U550" s="26"/>
      <c r="V550" s="26"/>
      <c r="W550" s="26"/>
      <c r="X550" s="26"/>
      <c r="Y550" s="26"/>
      <c r="Z550" s="26"/>
      <c r="AA550" s="26"/>
      <c r="AB550" s="26">
        <v>1754597.01</v>
      </c>
      <c r="AC550" s="27"/>
    </row>
    <row r="551" spans="1:29" ht="101.25" hidden="1" x14ac:dyDescent="0.25">
      <c r="A551" s="24" t="s">
        <v>773</v>
      </c>
      <c r="B551" s="24" t="s">
        <v>774</v>
      </c>
      <c r="C551" s="25">
        <v>43125</v>
      </c>
      <c r="D551" s="25">
        <v>43125</v>
      </c>
      <c r="E551" s="25">
        <v>44981</v>
      </c>
      <c r="F551" s="24">
        <v>61</v>
      </c>
      <c r="G551" s="24" t="s">
        <v>1970</v>
      </c>
      <c r="H551" s="24" t="s">
        <v>766</v>
      </c>
      <c r="I551" s="24" t="s">
        <v>1710</v>
      </c>
      <c r="J551" s="22">
        <v>4948957.8899999997</v>
      </c>
      <c r="K551" s="22">
        <v>979266.36</v>
      </c>
      <c r="L551" s="26"/>
      <c r="M551" s="26"/>
      <c r="N551" s="26"/>
      <c r="O551" s="26"/>
      <c r="P551" s="26">
        <v>1588415</v>
      </c>
      <c r="Q551" s="26">
        <v>555000</v>
      </c>
      <c r="R551" s="26"/>
      <c r="S551" s="26"/>
      <c r="T551" s="26"/>
      <c r="U551" s="26"/>
      <c r="V551" s="26"/>
      <c r="W551" s="26"/>
      <c r="X551" s="26"/>
      <c r="Y551" s="26"/>
      <c r="Z551" s="26"/>
      <c r="AA551" s="26"/>
      <c r="AB551" s="26">
        <v>3360542.89</v>
      </c>
      <c r="AC551" s="27">
        <v>424266.36</v>
      </c>
    </row>
    <row r="552" spans="1:29" ht="90" hidden="1" x14ac:dyDescent="0.25">
      <c r="A552" s="24" t="s">
        <v>775</v>
      </c>
      <c r="B552" s="24" t="s">
        <v>776</v>
      </c>
      <c r="C552" s="25">
        <v>43389</v>
      </c>
      <c r="D552" s="25">
        <v>43389</v>
      </c>
      <c r="E552" s="25">
        <v>44666</v>
      </c>
      <c r="F552" s="24">
        <v>42</v>
      </c>
      <c r="G552" s="24" t="s">
        <v>2882</v>
      </c>
      <c r="H552" s="24" t="s">
        <v>766</v>
      </c>
      <c r="I552" s="24" t="s">
        <v>1787</v>
      </c>
      <c r="J552" s="22">
        <v>34768710.899999999</v>
      </c>
      <c r="K552" s="22">
        <v>31291839.809999999</v>
      </c>
      <c r="L552" s="26"/>
      <c r="M552" s="26"/>
      <c r="N552" s="26"/>
      <c r="O552" s="26"/>
      <c r="P552" s="26">
        <v>29553404.260000002</v>
      </c>
      <c r="Q552" s="26">
        <v>26598063.829999998</v>
      </c>
      <c r="R552" s="26"/>
      <c r="S552" s="26"/>
      <c r="T552" s="26"/>
      <c r="U552" s="26"/>
      <c r="V552" s="26"/>
      <c r="W552" s="26"/>
      <c r="X552" s="26"/>
      <c r="Y552" s="26"/>
      <c r="Z552" s="26"/>
      <c r="AA552" s="26"/>
      <c r="AB552" s="26">
        <v>5215306.6399999997</v>
      </c>
      <c r="AC552" s="27">
        <v>4693775.9800000004</v>
      </c>
    </row>
    <row r="553" spans="1:29" ht="90" hidden="1" x14ac:dyDescent="0.25">
      <c r="A553" s="24" t="s">
        <v>2883</v>
      </c>
      <c r="B553" s="24" t="s">
        <v>2884</v>
      </c>
      <c r="C553" s="25">
        <v>44251</v>
      </c>
      <c r="D553" s="25">
        <v>44251</v>
      </c>
      <c r="E553" s="25">
        <v>44615</v>
      </c>
      <c r="F553" s="24">
        <v>12</v>
      </c>
      <c r="G553" s="24" t="s">
        <v>2295</v>
      </c>
      <c r="H553" s="24" t="s">
        <v>766</v>
      </c>
      <c r="I553" s="24" t="s">
        <v>1815</v>
      </c>
      <c r="J553" s="22">
        <v>307500</v>
      </c>
      <c r="K553" s="22">
        <v>65227.87</v>
      </c>
      <c r="L553" s="26"/>
      <c r="M553" s="26"/>
      <c r="N553" s="26"/>
      <c r="O553" s="26"/>
      <c r="P553" s="26">
        <v>107625</v>
      </c>
      <c r="Q553" s="26">
        <v>47314.44</v>
      </c>
      <c r="R553" s="26"/>
      <c r="S553" s="26"/>
      <c r="T553" s="26"/>
      <c r="U553" s="26"/>
      <c r="V553" s="26"/>
      <c r="W553" s="26"/>
      <c r="X553" s="26"/>
      <c r="Y553" s="26"/>
      <c r="Z553" s="26"/>
      <c r="AA553" s="26"/>
      <c r="AB553" s="26">
        <v>199875</v>
      </c>
      <c r="AC553" s="27">
        <v>17913.43</v>
      </c>
    </row>
    <row r="554" spans="1:29" ht="135" hidden="1" x14ac:dyDescent="0.25">
      <c r="A554" s="24" t="s">
        <v>2885</v>
      </c>
      <c r="B554" s="24" t="s">
        <v>2886</v>
      </c>
      <c r="C554" s="25">
        <v>44281</v>
      </c>
      <c r="D554" s="25">
        <v>44281</v>
      </c>
      <c r="E554" s="25">
        <v>45285</v>
      </c>
      <c r="F554" s="24">
        <v>33</v>
      </c>
      <c r="G554" s="24"/>
      <c r="H554" s="24" t="s">
        <v>766</v>
      </c>
      <c r="I554" s="24" t="s">
        <v>2887</v>
      </c>
      <c r="J554" s="22">
        <v>6952809</v>
      </c>
      <c r="K554" s="22">
        <v>0</v>
      </c>
      <c r="L554" s="26"/>
      <c r="M554" s="26"/>
      <c r="N554" s="26"/>
      <c r="O554" s="26"/>
      <c r="P554" s="26">
        <v>5909887.6500000004</v>
      </c>
      <c r="Q554" s="26"/>
      <c r="R554" s="26"/>
      <c r="S554" s="26"/>
      <c r="T554" s="26"/>
      <c r="U554" s="26"/>
      <c r="V554" s="26"/>
      <c r="W554" s="26"/>
      <c r="X554" s="26"/>
      <c r="Y554" s="26"/>
      <c r="Z554" s="26"/>
      <c r="AA554" s="26"/>
      <c r="AB554" s="26">
        <v>1042921.35</v>
      </c>
      <c r="AC554" s="27"/>
    </row>
    <row r="555" spans="1:29" ht="112.5" hidden="1" x14ac:dyDescent="0.25">
      <c r="A555" s="24" t="s">
        <v>2888</v>
      </c>
      <c r="B555" s="24" t="s">
        <v>2889</v>
      </c>
      <c r="C555" s="25">
        <v>44235</v>
      </c>
      <c r="D555" s="25">
        <v>44235</v>
      </c>
      <c r="E555" s="25">
        <v>44749</v>
      </c>
      <c r="F555" s="24">
        <v>17</v>
      </c>
      <c r="G555" s="24"/>
      <c r="H555" s="24" t="s">
        <v>766</v>
      </c>
      <c r="I555" s="24" t="s">
        <v>2890</v>
      </c>
      <c r="J555" s="22">
        <v>547837.5</v>
      </c>
      <c r="K555" s="22">
        <v>0</v>
      </c>
      <c r="L555" s="26"/>
      <c r="M555" s="26"/>
      <c r="N555" s="26"/>
      <c r="O555" s="26"/>
      <c r="P555" s="26">
        <v>125000</v>
      </c>
      <c r="Q555" s="26"/>
      <c r="R555" s="26"/>
      <c r="S555" s="26"/>
      <c r="T555" s="26"/>
      <c r="U555" s="26"/>
      <c r="V555" s="26"/>
      <c r="W555" s="26"/>
      <c r="X555" s="26"/>
      <c r="Y555" s="26"/>
      <c r="Z555" s="26"/>
      <c r="AA555" s="26"/>
      <c r="AB555" s="26">
        <v>422837.5</v>
      </c>
      <c r="AC555" s="27"/>
    </row>
    <row r="556" spans="1:29" ht="90" hidden="1" x14ac:dyDescent="0.25">
      <c r="A556" s="24" t="s">
        <v>2367</v>
      </c>
      <c r="B556" s="24" t="s">
        <v>2368</v>
      </c>
      <c r="C556" s="25">
        <v>44160</v>
      </c>
      <c r="D556" s="25">
        <v>44160</v>
      </c>
      <c r="E556" s="25">
        <v>44554</v>
      </c>
      <c r="F556" s="24">
        <v>13</v>
      </c>
      <c r="G556" s="24" t="s">
        <v>2369</v>
      </c>
      <c r="H556" s="24" t="s">
        <v>766</v>
      </c>
      <c r="I556" s="24" t="s">
        <v>1740</v>
      </c>
      <c r="J556" s="22">
        <v>216262.68</v>
      </c>
      <c r="K556" s="22">
        <v>190770.08</v>
      </c>
      <c r="L556" s="26"/>
      <c r="M556" s="26"/>
      <c r="N556" s="26"/>
      <c r="O556" s="26"/>
      <c r="P556" s="26">
        <v>75691.94</v>
      </c>
      <c r="Q556" s="26">
        <v>68122.75</v>
      </c>
      <c r="R556" s="26"/>
      <c r="S556" s="26"/>
      <c r="T556" s="26"/>
      <c r="U556" s="26"/>
      <c r="V556" s="26"/>
      <c r="W556" s="26"/>
      <c r="X556" s="26"/>
      <c r="Y556" s="26"/>
      <c r="Z556" s="26"/>
      <c r="AA556" s="26"/>
      <c r="AB556" s="26">
        <v>140570.74</v>
      </c>
      <c r="AC556" s="27">
        <v>122647.33</v>
      </c>
    </row>
    <row r="557" spans="1:29" ht="78.75" hidden="1" x14ac:dyDescent="0.25">
      <c r="A557" s="24" t="s">
        <v>2891</v>
      </c>
      <c r="B557" s="24" t="s">
        <v>2892</v>
      </c>
      <c r="C557" s="25">
        <v>44300</v>
      </c>
      <c r="D557" s="25">
        <v>44300</v>
      </c>
      <c r="E557" s="25">
        <v>45291</v>
      </c>
      <c r="F557" s="24">
        <v>32</v>
      </c>
      <c r="G557" s="24" t="s">
        <v>2893</v>
      </c>
      <c r="H557" s="24" t="s">
        <v>766</v>
      </c>
      <c r="I557" s="24" t="s">
        <v>2894</v>
      </c>
      <c r="J557" s="22">
        <v>6713413.1799999997</v>
      </c>
      <c r="K557" s="22">
        <v>467000</v>
      </c>
      <c r="L557" s="26"/>
      <c r="M557" s="26"/>
      <c r="N557" s="26"/>
      <c r="O557" s="26"/>
      <c r="P557" s="26">
        <v>5706401.2000000002</v>
      </c>
      <c r="Q557" s="26">
        <v>467000</v>
      </c>
      <c r="R557" s="26"/>
      <c r="S557" s="26"/>
      <c r="T557" s="26"/>
      <c r="U557" s="26"/>
      <c r="V557" s="26"/>
      <c r="W557" s="26"/>
      <c r="X557" s="26"/>
      <c r="Y557" s="26"/>
      <c r="Z557" s="26"/>
      <c r="AA557" s="26"/>
      <c r="AB557" s="26">
        <v>1007011.98</v>
      </c>
      <c r="AC557" s="27"/>
    </row>
    <row r="558" spans="1:29" ht="101.25" hidden="1" x14ac:dyDescent="0.25">
      <c r="A558" s="24" t="s">
        <v>777</v>
      </c>
      <c r="B558" s="24" t="s">
        <v>778</v>
      </c>
      <c r="C558" s="25">
        <v>43567</v>
      </c>
      <c r="D558" s="25">
        <v>43567</v>
      </c>
      <c r="E558" s="25">
        <v>45291</v>
      </c>
      <c r="F558" s="24">
        <v>57</v>
      </c>
      <c r="G558" s="24" t="s">
        <v>2057</v>
      </c>
      <c r="H558" s="24" t="s">
        <v>766</v>
      </c>
      <c r="I558" s="24" t="s">
        <v>1788</v>
      </c>
      <c r="J558" s="22">
        <v>15000000</v>
      </c>
      <c r="K558" s="22">
        <v>0</v>
      </c>
      <c r="L558" s="26"/>
      <c r="M558" s="26"/>
      <c r="N558" s="26"/>
      <c r="O558" s="26"/>
      <c r="P558" s="26">
        <v>9184249</v>
      </c>
      <c r="Q558" s="26"/>
      <c r="R558" s="26"/>
      <c r="S558" s="26"/>
      <c r="T558" s="26"/>
      <c r="U558" s="26"/>
      <c r="V558" s="26"/>
      <c r="W558" s="26"/>
      <c r="X558" s="26"/>
      <c r="Y558" s="26"/>
      <c r="Z558" s="26"/>
      <c r="AA558" s="26"/>
      <c r="AB558" s="26">
        <v>5815751</v>
      </c>
      <c r="AC558" s="27"/>
    </row>
    <row r="559" spans="1:29" ht="409.5" hidden="1" x14ac:dyDescent="0.25">
      <c r="A559" s="24" t="s">
        <v>779</v>
      </c>
      <c r="B559" s="24" t="s">
        <v>780</v>
      </c>
      <c r="C559" s="25">
        <v>42821</v>
      </c>
      <c r="D559" s="25">
        <v>42821</v>
      </c>
      <c r="E559" s="25">
        <v>44860</v>
      </c>
      <c r="F559" s="24">
        <v>67</v>
      </c>
      <c r="G559" s="24" t="s">
        <v>2370</v>
      </c>
      <c r="H559" s="24" t="s">
        <v>781</v>
      </c>
      <c r="I559" s="24" t="s">
        <v>1789</v>
      </c>
      <c r="J559" s="22">
        <v>1061339.43</v>
      </c>
      <c r="K559" s="22">
        <v>1146228.97</v>
      </c>
      <c r="L559" s="26"/>
      <c r="M559" s="26"/>
      <c r="N559" s="26"/>
      <c r="O559" s="26"/>
      <c r="P559" s="26">
        <v>827314.07</v>
      </c>
      <c r="Q559" s="26">
        <v>912928.6</v>
      </c>
      <c r="R559" s="26"/>
      <c r="S559" s="26"/>
      <c r="T559" s="26"/>
      <c r="U559" s="26"/>
      <c r="V559" s="26"/>
      <c r="W559" s="26"/>
      <c r="X559" s="26"/>
      <c r="Y559" s="26"/>
      <c r="Z559" s="26"/>
      <c r="AA559" s="26"/>
      <c r="AB559" s="26">
        <v>234025.36</v>
      </c>
      <c r="AC559" s="27">
        <v>233300.37</v>
      </c>
    </row>
    <row r="560" spans="1:29" ht="67.5" hidden="1" x14ac:dyDescent="0.25">
      <c r="A560" s="24" t="s">
        <v>782</v>
      </c>
      <c r="B560" s="24" t="s">
        <v>783</v>
      </c>
      <c r="C560" s="25">
        <v>42765</v>
      </c>
      <c r="D560" s="25">
        <v>42765</v>
      </c>
      <c r="E560" s="25">
        <v>45291</v>
      </c>
      <c r="F560" s="24">
        <v>84</v>
      </c>
      <c r="G560" s="24" t="s">
        <v>2058</v>
      </c>
      <c r="H560" s="24" t="s">
        <v>781</v>
      </c>
      <c r="I560" s="24" t="s">
        <v>1790</v>
      </c>
      <c r="J560" s="22">
        <v>17193208.379999999</v>
      </c>
      <c r="K560" s="22">
        <v>15474464.060000001</v>
      </c>
      <c r="L560" s="26"/>
      <c r="M560" s="26"/>
      <c r="N560" s="26"/>
      <c r="O560" s="26"/>
      <c r="P560" s="26">
        <v>12726887</v>
      </c>
      <c r="Q560" s="26">
        <v>11454198.300000001</v>
      </c>
      <c r="R560" s="26"/>
      <c r="S560" s="26"/>
      <c r="T560" s="26"/>
      <c r="U560" s="26"/>
      <c r="V560" s="26"/>
      <c r="W560" s="26"/>
      <c r="X560" s="26"/>
      <c r="Y560" s="26"/>
      <c r="Z560" s="26"/>
      <c r="AA560" s="26"/>
      <c r="AB560" s="26">
        <v>4466321.38</v>
      </c>
      <c r="AC560" s="27">
        <v>4020265.76</v>
      </c>
    </row>
    <row r="561" spans="1:29" ht="67.5" hidden="1" x14ac:dyDescent="0.25">
      <c r="A561" s="24" t="s">
        <v>784</v>
      </c>
      <c r="B561" s="24" t="s">
        <v>785</v>
      </c>
      <c r="C561" s="25">
        <v>42814</v>
      </c>
      <c r="D561" s="25">
        <v>42814</v>
      </c>
      <c r="E561" s="25">
        <v>45291</v>
      </c>
      <c r="F561" s="24">
        <v>82</v>
      </c>
      <c r="G561" s="24" t="s">
        <v>2651</v>
      </c>
      <c r="H561" s="24" t="s">
        <v>781</v>
      </c>
      <c r="I561" s="24" t="s">
        <v>3309</v>
      </c>
      <c r="J561" s="22">
        <v>12992183.630000001</v>
      </c>
      <c r="K561" s="22">
        <v>8718995.5500000007</v>
      </c>
      <c r="L561" s="26"/>
      <c r="M561" s="26"/>
      <c r="N561" s="26"/>
      <c r="O561" s="26"/>
      <c r="P561" s="26">
        <v>8594668</v>
      </c>
      <c r="Q561" s="26">
        <v>6160523.6299999999</v>
      </c>
      <c r="R561" s="26"/>
      <c r="S561" s="26"/>
      <c r="T561" s="26"/>
      <c r="U561" s="26"/>
      <c r="V561" s="26"/>
      <c r="W561" s="26"/>
      <c r="X561" s="26"/>
      <c r="Y561" s="26"/>
      <c r="Z561" s="26"/>
      <c r="AA561" s="26"/>
      <c r="AB561" s="26">
        <v>4397515.63</v>
      </c>
      <c r="AC561" s="27">
        <v>2558471.92</v>
      </c>
    </row>
    <row r="562" spans="1:29" ht="90" hidden="1" x14ac:dyDescent="0.25">
      <c r="A562" s="24" t="s">
        <v>786</v>
      </c>
      <c r="B562" s="24" t="s">
        <v>787</v>
      </c>
      <c r="C562" s="25">
        <v>42780</v>
      </c>
      <c r="D562" s="25">
        <v>42780</v>
      </c>
      <c r="E562" s="25">
        <v>44970</v>
      </c>
      <c r="F562" s="24">
        <v>72</v>
      </c>
      <c r="G562" s="24" t="s">
        <v>2059</v>
      </c>
      <c r="H562" s="24" t="s">
        <v>781</v>
      </c>
      <c r="I562" s="24" t="s">
        <v>1791</v>
      </c>
      <c r="J562" s="22">
        <v>1998690.69</v>
      </c>
      <c r="K562" s="22">
        <v>1798821.62</v>
      </c>
      <c r="L562" s="26"/>
      <c r="M562" s="26"/>
      <c r="N562" s="26"/>
      <c r="O562" s="26"/>
      <c r="P562" s="26">
        <v>1404721.03</v>
      </c>
      <c r="Q562" s="26">
        <v>1264248.93</v>
      </c>
      <c r="R562" s="26"/>
      <c r="S562" s="26"/>
      <c r="T562" s="26"/>
      <c r="U562" s="26"/>
      <c r="V562" s="26"/>
      <c r="W562" s="26"/>
      <c r="X562" s="26"/>
      <c r="Y562" s="26"/>
      <c r="Z562" s="26"/>
      <c r="AA562" s="26"/>
      <c r="AB562" s="26">
        <v>593969.66</v>
      </c>
      <c r="AC562" s="27">
        <v>534572.68999999994</v>
      </c>
    </row>
    <row r="563" spans="1:29" ht="409.5" hidden="1" x14ac:dyDescent="0.25">
      <c r="A563" s="24" t="s">
        <v>788</v>
      </c>
      <c r="B563" s="24" t="s">
        <v>789</v>
      </c>
      <c r="C563" s="25">
        <v>42815</v>
      </c>
      <c r="D563" s="25">
        <v>42815</v>
      </c>
      <c r="E563" s="25">
        <v>44885</v>
      </c>
      <c r="F563" s="24">
        <v>68</v>
      </c>
      <c r="G563" s="24" t="s">
        <v>2895</v>
      </c>
      <c r="H563" s="24" t="s">
        <v>781</v>
      </c>
      <c r="I563" s="24" t="s">
        <v>1792</v>
      </c>
      <c r="J563" s="22">
        <v>1117412.56</v>
      </c>
      <c r="K563" s="22">
        <v>997875.67</v>
      </c>
      <c r="L563" s="26"/>
      <c r="M563" s="26"/>
      <c r="N563" s="26"/>
      <c r="O563" s="26"/>
      <c r="P563" s="26">
        <v>567767.18000000005</v>
      </c>
      <c r="Q563" s="26">
        <v>686535.84</v>
      </c>
      <c r="R563" s="26"/>
      <c r="S563" s="26"/>
      <c r="T563" s="26"/>
      <c r="U563" s="26"/>
      <c r="V563" s="26"/>
      <c r="W563" s="26"/>
      <c r="X563" s="26"/>
      <c r="Y563" s="26"/>
      <c r="Z563" s="26"/>
      <c r="AA563" s="26"/>
      <c r="AB563" s="26">
        <v>549645.38</v>
      </c>
      <c r="AC563" s="27">
        <v>311339.83</v>
      </c>
    </row>
    <row r="564" spans="1:29" ht="213.75" hidden="1" x14ac:dyDescent="0.25">
      <c r="A564" s="24" t="s">
        <v>790</v>
      </c>
      <c r="B564" s="24" t="s">
        <v>2896</v>
      </c>
      <c r="C564" s="25">
        <v>42884</v>
      </c>
      <c r="D564" s="25">
        <v>42884</v>
      </c>
      <c r="E564" s="25">
        <v>45291</v>
      </c>
      <c r="F564" s="24">
        <v>80</v>
      </c>
      <c r="G564" s="24" t="s">
        <v>2897</v>
      </c>
      <c r="H564" s="24" t="s">
        <v>781</v>
      </c>
      <c r="I564" s="24" t="s">
        <v>1793</v>
      </c>
      <c r="J564" s="22">
        <v>1419602.68</v>
      </c>
      <c r="K564" s="22">
        <v>1286327.53</v>
      </c>
      <c r="L564" s="26"/>
      <c r="M564" s="26"/>
      <c r="N564" s="26"/>
      <c r="O564" s="26"/>
      <c r="P564" s="26">
        <v>874661.35</v>
      </c>
      <c r="Q564" s="26">
        <v>787195.22</v>
      </c>
      <c r="R564" s="26"/>
      <c r="S564" s="26"/>
      <c r="T564" s="26"/>
      <c r="U564" s="26"/>
      <c r="V564" s="26"/>
      <c r="W564" s="26"/>
      <c r="X564" s="26"/>
      <c r="Y564" s="26"/>
      <c r="Z564" s="26"/>
      <c r="AA564" s="26"/>
      <c r="AB564" s="26">
        <v>544941.32999999996</v>
      </c>
      <c r="AC564" s="27">
        <v>499132.31</v>
      </c>
    </row>
    <row r="565" spans="1:29" ht="67.5" hidden="1" x14ac:dyDescent="0.25">
      <c r="A565" s="24" t="s">
        <v>791</v>
      </c>
      <c r="B565" s="24" t="s">
        <v>792</v>
      </c>
      <c r="C565" s="25">
        <v>42838</v>
      </c>
      <c r="D565" s="25">
        <v>42838</v>
      </c>
      <c r="E565" s="25">
        <v>44663</v>
      </c>
      <c r="F565" s="24">
        <v>60</v>
      </c>
      <c r="G565" s="24" t="s">
        <v>2060</v>
      </c>
      <c r="H565" s="24" t="s">
        <v>781</v>
      </c>
      <c r="I565" s="24" t="s">
        <v>1794</v>
      </c>
      <c r="J565" s="22">
        <v>1934220.96</v>
      </c>
      <c r="K565" s="22">
        <v>1705416.21</v>
      </c>
      <c r="L565" s="26"/>
      <c r="M565" s="26"/>
      <c r="N565" s="26"/>
      <c r="O565" s="26"/>
      <c r="P565" s="26">
        <v>1224776</v>
      </c>
      <c r="Q565" s="26">
        <v>1102298.3999999999</v>
      </c>
      <c r="R565" s="26"/>
      <c r="S565" s="26"/>
      <c r="T565" s="26"/>
      <c r="U565" s="26"/>
      <c r="V565" s="26"/>
      <c r="W565" s="26"/>
      <c r="X565" s="26"/>
      <c r="Y565" s="26"/>
      <c r="Z565" s="26"/>
      <c r="AA565" s="26"/>
      <c r="AB565" s="26">
        <v>709444.96</v>
      </c>
      <c r="AC565" s="27">
        <v>603117.81000000006</v>
      </c>
    </row>
    <row r="566" spans="1:29" ht="409.5" hidden="1" x14ac:dyDescent="0.25">
      <c r="A566" s="24" t="s">
        <v>793</v>
      </c>
      <c r="B566" s="24" t="s">
        <v>794</v>
      </c>
      <c r="C566" s="25">
        <v>42828</v>
      </c>
      <c r="D566" s="25">
        <v>42828</v>
      </c>
      <c r="E566" s="25">
        <v>44653</v>
      </c>
      <c r="F566" s="24">
        <v>60</v>
      </c>
      <c r="G566" s="24" t="s">
        <v>2061</v>
      </c>
      <c r="H566" s="24" t="s">
        <v>781</v>
      </c>
      <c r="I566" s="24" t="s">
        <v>1795</v>
      </c>
      <c r="J566" s="22">
        <v>531252.81999999995</v>
      </c>
      <c r="K566" s="22">
        <v>509718.02</v>
      </c>
      <c r="L566" s="26"/>
      <c r="M566" s="26"/>
      <c r="N566" s="26"/>
      <c r="O566" s="26"/>
      <c r="P566" s="26">
        <v>388239.57</v>
      </c>
      <c r="Q566" s="26">
        <v>372501.94</v>
      </c>
      <c r="R566" s="26"/>
      <c r="S566" s="26"/>
      <c r="T566" s="26"/>
      <c r="U566" s="26"/>
      <c r="V566" s="26"/>
      <c r="W566" s="26"/>
      <c r="X566" s="26"/>
      <c r="Y566" s="26"/>
      <c r="Z566" s="26"/>
      <c r="AA566" s="26"/>
      <c r="AB566" s="26">
        <v>143013.25</v>
      </c>
      <c r="AC566" s="27">
        <v>137216.07999999999</v>
      </c>
    </row>
    <row r="567" spans="1:29" ht="146.25" hidden="1" x14ac:dyDescent="0.25">
      <c r="A567" s="24" t="s">
        <v>795</v>
      </c>
      <c r="B567" s="24" t="s">
        <v>796</v>
      </c>
      <c r="C567" s="25">
        <v>42793</v>
      </c>
      <c r="D567" s="25">
        <v>42793</v>
      </c>
      <c r="E567" s="25">
        <v>44926</v>
      </c>
      <c r="F567" s="24">
        <v>71</v>
      </c>
      <c r="G567" s="24" t="s">
        <v>2062</v>
      </c>
      <c r="H567" s="24" t="s">
        <v>781</v>
      </c>
      <c r="I567" s="24" t="s">
        <v>1796</v>
      </c>
      <c r="J567" s="22">
        <v>1853473.36</v>
      </c>
      <c r="K567" s="22">
        <v>1675504.86</v>
      </c>
      <c r="L567" s="26"/>
      <c r="M567" s="26"/>
      <c r="N567" s="26"/>
      <c r="O567" s="26"/>
      <c r="P567" s="26">
        <v>1326716.23</v>
      </c>
      <c r="Q567" s="26">
        <v>1199326.3799999999</v>
      </c>
      <c r="R567" s="26"/>
      <c r="S567" s="26"/>
      <c r="T567" s="26"/>
      <c r="U567" s="26"/>
      <c r="V567" s="26"/>
      <c r="W567" s="26"/>
      <c r="X567" s="26"/>
      <c r="Y567" s="26"/>
      <c r="Z567" s="26"/>
      <c r="AA567" s="26"/>
      <c r="AB567" s="26">
        <v>526757.13</v>
      </c>
      <c r="AC567" s="27">
        <v>476178.48</v>
      </c>
    </row>
    <row r="568" spans="1:29" ht="123.75" hidden="1" x14ac:dyDescent="0.25">
      <c r="A568" s="24" t="s">
        <v>797</v>
      </c>
      <c r="B568" s="24" t="s">
        <v>798</v>
      </c>
      <c r="C568" s="25">
        <v>42920</v>
      </c>
      <c r="D568" s="25">
        <v>42920</v>
      </c>
      <c r="E568" s="25">
        <v>45264</v>
      </c>
      <c r="F568" s="24">
        <v>78</v>
      </c>
      <c r="G568" s="24" t="s">
        <v>2898</v>
      </c>
      <c r="H568" s="24" t="s">
        <v>781</v>
      </c>
      <c r="I568" s="24" t="s">
        <v>1776</v>
      </c>
      <c r="J568" s="22">
        <v>799131.25</v>
      </c>
      <c r="K568" s="22">
        <v>737774.54</v>
      </c>
      <c r="L568" s="26"/>
      <c r="M568" s="26"/>
      <c r="N568" s="26"/>
      <c r="O568" s="26"/>
      <c r="P568" s="26">
        <v>556435.1</v>
      </c>
      <c r="Q568" s="26">
        <v>500791.59</v>
      </c>
      <c r="R568" s="26"/>
      <c r="S568" s="26"/>
      <c r="T568" s="26"/>
      <c r="U568" s="26"/>
      <c r="V568" s="26"/>
      <c r="W568" s="26"/>
      <c r="X568" s="26"/>
      <c r="Y568" s="26"/>
      <c r="Z568" s="26"/>
      <c r="AA568" s="26"/>
      <c r="AB568" s="26">
        <v>242696.15</v>
      </c>
      <c r="AC568" s="27">
        <v>236982.95</v>
      </c>
    </row>
    <row r="569" spans="1:29" ht="56.25" hidden="1" x14ac:dyDescent="0.25">
      <c r="A569" s="24" t="s">
        <v>799</v>
      </c>
      <c r="B569" s="24" t="s">
        <v>800</v>
      </c>
      <c r="C569" s="25">
        <v>42914</v>
      </c>
      <c r="D569" s="25">
        <v>42914</v>
      </c>
      <c r="E569" s="25">
        <v>45287</v>
      </c>
      <c r="F569" s="24">
        <v>78</v>
      </c>
      <c r="G569" s="24" t="s">
        <v>2043</v>
      </c>
      <c r="H569" s="24" t="s">
        <v>781</v>
      </c>
      <c r="I569" s="24" t="s">
        <v>1797</v>
      </c>
      <c r="J569" s="22">
        <v>34400000</v>
      </c>
      <c r="K569" s="22">
        <v>28750836.59</v>
      </c>
      <c r="L569" s="26"/>
      <c r="M569" s="26"/>
      <c r="N569" s="26"/>
      <c r="O569" s="26"/>
      <c r="P569" s="26">
        <v>23980094.469999999</v>
      </c>
      <c r="Q569" s="26">
        <v>21582085.02</v>
      </c>
      <c r="R569" s="26"/>
      <c r="S569" s="26"/>
      <c r="T569" s="26"/>
      <c r="U569" s="26"/>
      <c r="V569" s="26"/>
      <c r="W569" s="26"/>
      <c r="X569" s="26"/>
      <c r="Y569" s="26"/>
      <c r="Z569" s="26"/>
      <c r="AA569" s="26"/>
      <c r="AB569" s="26">
        <v>10419905.529999999</v>
      </c>
      <c r="AC569" s="27">
        <v>7168751.5700000003</v>
      </c>
    </row>
    <row r="570" spans="1:29" ht="409.5" hidden="1" x14ac:dyDescent="0.25">
      <c r="A570" s="24" t="s">
        <v>801</v>
      </c>
      <c r="B570" s="24" t="s">
        <v>802</v>
      </c>
      <c r="C570" s="25">
        <v>42853</v>
      </c>
      <c r="D570" s="25">
        <v>42853</v>
      </c>
      <c r="E570" s="25">
        <v>44588</v>
      </c>
      <c r="F570" s="24">
        <v>57</v>
      </c>
      <c r="G570" s="24" t="s">
        <v>2063</v>
      </c>
      <c r="H570" s="24" t="s">
        <v>781</v>
      </c>
      <c r="I570" s="24" t="s">
        <v>1798</v>
      </c>
      <c r="J570" s="22">
        <v>2042772.45</v>
      </c>
      <c r="K570" s="22">
        <v>1838495.21</v>
      </c>
      <c r="L570" s="26"/>
      <c r="M570" s="26"/>
      <c r="N570" s="26"/>
      <c r="O570" s="26"/>
      <c r="P570" s="26">
        <v>1581600</v>
      </c>
      <c r="Q570" s="26">
        <v>1423440</v>
      </c>
      <c r="R570" s="26"/>
      <c r="S570" s="26"/>
      <c r="T570" s="26"/>
      <c r="U570" s="26"/>
      <c r="V570" s="26"/>
      <c r="W570" s="26"/>
      <c r="X570" s="26"/>
      <c r="Y570" s="26"/>
      <c r="Z570" s="26"/>
      <c r="AA570" s="26"/>
      <c r="AB570" s="26">
        <v>461172.45</v>
      </c>
      <c r="AC570" s="27">
        <v>415055.21</v>
      </c>
    </row>
    <row r="571" spans="1:29" ht="315" hidden="1" x14ac:dyDescent="0.25">
      <c r="A571" s="24" t="s">
        <v>803</v>
      </c>
      <c r="B571" s="24" t="s">
        <v>804</v>
      </c>
      <c r="C571" s="25">
        <v>43052</v>
      </c>
      <c r="D571" s="25">
        <v>43052</v>
      </c>
      <c r="E571" s="25">
        <v>44512</v>
      </c>
      <c r="F571" s="24">
        <v>48</v>
      </c>
      <c r="G571" s="24" t="s">
        <v>2899</v>
      </c>
      <c r="H571" s="24" t="s">
        <v>781</v>
      </c>
      <c r="I571" s="24" t="s">
        <v>1799</v>
      </c>
      <c r="J571" s="22">
        <v>1442145</v>
      </c>
      <c r="K571" s="22">
        <v>1607113.5</v>
      </c>
      <c r="L571" s="26"/>
      <c r="M571" s="26"/>
      <c r="N571" s="26"/>
      <c r="O571" s="26"/>
      <c r="P571" s="26">
        <v>1148277.1200000001</v>
      </c>
      <c r="Q571" s="26">
        <v>1342632.41</v>
      </c>
      <c r="R571" s="26"/>
      <c r="S571" s="26"/>
      <c r="T571" s="26"/>
      <c r="U571" s="26"/>
      <c r="V571" s="26"/>
      <c r="W571" s="26"/>
      <c r="X571" s="26"/>
      <c r="Y571" s="26"/>
      <c r="Z571" s="26"/>
      <c r="AA571" s="26"/>
      <c r="AB571" s="26">
        <v>293867.88</v>
      </c>
      <c r="AC571" s="27">
        <v>264481.09000000003</v>
      </c>
    </row>
    <row r="572" spans="1:29" ht="202.5" hidden="1" x14ac:dyDescent="0.25">
      <c r="A572" s="24" t="s">
        <v>805</v>
      </c>
      <c r="B572" s="24" t="s">
        <v>806</v>
      </c>
      <c r="C572" s="25">
        <v>43053</v>
      </c>
      <c r="D572" s="25">
        <v>43053</v>
      </c>
      <c r="E572" s="25">
        <v>44694</v>
      </c>
      <c r="F572" s="24">
        <v>54</v>
      </c>
      <c r="G572" s="24" t="s">
        <v>2900</v>
      </c>
      <c r="H572" s="24" t="s">
        <v>781</v>
      </c>
      <c r="I572" s="24" t="s">
        <v>1800</v>
      </c>
      <c r="J572" s="22">
        <v>454703.11</v>
      </c>
      <c r="K572" s="22">
        <v>442375.82</v>
      </c>
      <c r="L572" s="26"/>
      <c r="M572" s="26"/>
      <c r="N572" s="26"/>
      <c r="O572" s="26"/>
      <c r="P572" s="26">
        <v>227624.37</v>
      </c>
      <c r="Q572" s="26">
        <v>218535.62</v>
      </c>
      <c r="R572" s="26"/>
      <c r="S572" s="26"/>
      <c r="T572" s="26"/>
      <c r="U572" s="26"/>
      <c r="V572" s="26"/>
      <c r="W572" s="26"/>
      <c r="X572" s="26"/>
      <c r="Y572" s="26"/>
      <c r="Z572" s="26"/>
      <c r="AA572" s="26"/>
      <c r="AB572" s="26">
        <v>227078.74</v>
      </c>
      <c r="AC572" s="27">
        <v>223840.2</v>
      </c>
    </row>
    <row r="573" spans="1:29" ht="101.25" hidden="1" x14ac:dyDescent="0.25">
      <c r="A573" s="24" t="s">
        <v>807</v>
      </c>
      <c r="B573" s="24" t="s">
        <v>808</v>
      </c>
      <c r="C573" s="25">
        <v>43195</v>
      </c>
      <c r="D573" s="25">
        <v>43195</v>
      </c>
      <c r="E573" s="25">
        <v>44655</v>
      </c>
      <c r="F573" s="24">
        <v>48</v>
      </c>
      <c r="G573" s="24" t="s">
        <v>2064</v>
      </c>
      <c r="H573" s="24" t="s">
        <v>781</v>
      </c>
      <c r="I573" s="24" t="s">
        <v>1801</v>
      </c>
      <c r="J573" s="22">
        <v>3901603</v>
      </c>
      <c r="K573" s="22">
        <v>3511406.25</v>
      </c>
      <c r="L573" s="26"/>
      <c r="M573" s="26"/>
      <c r="N573" s="26"/>
      <c r="O573" s="26"/>
      <c r="P573" s="26">
        <v>3316222.5</v>
      </c>
      <c r="Q573" s="26">
        <v>2984725.8</v>
      </c>
      <c r="R573" s="26"/>
      <c r="S573" s="26"/>
      <c r="T573" s="26"/>
      <c r="U573" s="26"/>
      <c r="V573" s="26"/>
      <c r="W573" s="26"/>
      <c r="X573" s="26"/>
      <c r="Y573" s="26"/>
      <c r="Z573" s="26"/>
      <c r="AA573" s="26"/>
      <c r="AB573" s="26">
        <v>585380.5</v>
      </c>
      <c r="AC573" s="27">
        <v>526680.44999999995</v>
      </c>
    </row>
    <row r="574" spans="1:29" ht="371.25" hidden="1" x14ac:dyDescent="0.25">
      <c r="A574" s="24" t="s">
        <v>809</v>
      </c>
      <c r="B574" s="24" t="s">
        <v>810</v>
      </c>
      <c r="C574" s="25">
        <v>43138</v>
      </c>
      <c r="D574" s="25">
        <v>43138</v>
      </c>
      <c r="E574" s="25">
        <v>44925</v>
      </c>
      <c r="F574" s="24">
        <v>59</v>
      </c>
      <c r="G574" s="24" t="s">
        <v>2901</v>
      </c>
      <c r="H574" s="24" t="s">
        <v>781</v>
      </c>
      <c r="I574" s="24" t="s">
        <v>1802</v>
      </c>
      <c r="J574" s="22">
        <v>2491323.0099999998</v>
      </c>
      <c r="K574" s="22">
        <v>2335577.7400000002</v>
      </c>
      <c r="L574" s="26"/>
      <c r="M574" s="26"/>
      <c r="N574" s="26"/>
      <c r="O574" s="26"/>
      <c r="P574" s="26">
        <v>1869899.78</v>
      </c>
      <c r="Q574" s="26">
        <v>1776285.21</v>
      </c>
      <c r="R574" s="26"/>
      <c r="S574" s="26"/>
      <c r="T574" s="26"/>
      <c r="U574" s="26"/>
      <c r="V574" s="26"/>
      <c r="W574" s="26"/>
      <c r="X574" s="26"/>
      <c r="Y574" s="26"/>
      <c r="Z574" s="26"/>
      <c r="AA574" s="26"/>
      <c r="AB574" s="26">
        <v>621423.23</v>
      </c>
      <c r="AC574" s="27">
        <v>559292.53</v>
      </c>
    </row>
    <row r="575" spans="1:29" ht="409.5" hidden="1" x14ac:dyDescent="0.25">
      <c r="A575" s="24" t="s">
        <v>811</v>
      </c>
      <c r="B575" s="24" t="s">
        <v>812</v>
      </c>
      <c r="C575" s="25">
        <v>43251</v>
      </c>
      <c r="D575" s="25">
        <v>43251</v>
      </c>
      <c r="E575" s="25">
        <v>45260</v>
      </c>
      <c r="F575" s="24">
        <v>66</v>
      </c>
      <c r="G575" s="24" t="s">
        <v>2902</v>
      </c>
      <c r="H575" s="24" t="s">
        <v>781</v>
      </c>
      <c r="I575" s="24" t="s">
        <v>1803</v>
      </c>
      <c r="J575" s="22">
        <v>5029432.22</v>
      </c>
      <c r="K575" s="22">
        <v>3958068.37</v>
      </c>
      <c r="L575" s="26"/>
      <c r="M575" s="26"/>
      <c r="N575" s="26"/>
      <c r="O575" s="26"/>
      <c r="P575" s="26">
        <v>3130056.98</v>
      </c>
      <c r="Q575" s="26">
        <v>2817051.28</v>
      </c>
      <c r="R575" s="26"/>
      <c r="S575" s="26"/>
      <c r="T575" s="26"/>
      <c r="U575" s="26"/>
      <c r="V575" s="26"/>
      <c r="W575" s="26"/>
      <c r="X575" s="26"/>
      <c r="Y575" s="26"/>
      <c r="Z575" s="26"/>
      <c r="AA575" s="26"/>
      <c r="AB575" s="26">
        <v>1899375.24</v>
      </c>
      <c r="AC575" s="27">
        <v>1141017.0900000001</v>
      </c>
    </row>
    <row r="576" spans="1:29" ht="303.75" hidden="1" x14ac:dyDescent="0.25">
      <c r="A576" s="24" t="s">
        <v>813</v>
      </c>
      <c r="B576" s="24" t="s">
        <v>814</v>
      </c>
      <c r="C576" s="25">
        <v>43088</v>
      </c>
      <c r="D576" s="25">
        <v>43088</v>
      </c>
      <c r="E576" s="25">
        <v>44913</v>
      </c>
      <c r="F576" s="24">
        <v>60</v>
      </c>
      <c r="G576" s="24" t="s">
        <v>2065</v>
      </c>
      <c r="H576" s="24" t="s">
        <v>781</v>
      </c>
      <c r="I576" s="24" t="s">
        <v>1804</v>
      </c>
      <c r="J576" s="22">
        <v>2707200</v>
      </c>
      <c r="K576" s="22">
        <v>2436479.62</v>
      </c>
      <c r="L576" s="26"/>
      <c r="M576" s="26"/>
      <c r="N576" s="26"/>
      <c r="O576" s="26"/>
      <c r="P576" s="26">
        <v>1947021</v>
      </c>
      <c r="Q576" s="26">
        <v>1752316.13</v>
      </c>
      <c r="R576" s="26"/>
      <c r="S576" s="26"/>
      <c r="T576" s="26"/>
      <c r="U576" s="26"/>
      <c r="V576" s="26"/>
      <c r="W576" s="26"/>
      <c r="X576" s="26"/>
      <c r="Y576" s="26"/>
      <c r="Z576" s="26"/>
      <c r="AA576" s="26"/>
      <c r="AB576" s="26">
        <v>760179</v>
      </c>
      <c r="AC576" s="27">
        <v>684163.49</v>
      </c>
    </row>
    <row r="577" spans="1:29" ht="348.75" hidden="1" x14ac:dyDescent="0.25">
      <c r="A577" s="24" t="s">
        <v>815</v>
      </c>
      <c r="B577" s="24" t="s">
        <v>816</v>
      </c>
      <c r="C577" s="25">
        <v>43075</v>
      </c>
      <c r="D577" s="25">
        <v>43075</v>
      </c>
      <c r="E577" s="25">
        <v>44926</v>
      </c>
      <c r="F577" s="24">
        <v>61</v>
      </c>
      <c r="G577" s="24" t="s">
        <v>2903</v>
      </c>
      <c r="H577" s="24" t="s">
        <v>781</v>
      </c>
      <c r="I577" s="24" t="s">
        <v>1805</v>
      </c>
      <c r="J577" s="22">
        <v>1221029</v>
      </c>
      <c r="K577" s="22">
        <v>1098926.1000000001</v>
      </c>
      <c r="L577" s="26"/>
      <c r="M577" s="26"/>
      <c r="N577" s="26"/>
      <c r="O577" s="26"/>
      <c r="P577" s="26">
        <v>895377</v>
      </c>
      <c r="Q577" s="26">
        <v>805839.3</v>
      </c>
      <c r="R577" s="26"/>
      <c r="S577" s="26"/>
      <c r="T577" s="26"/>
      <c r="U577" s="26"/>
      <c r="V577" s="26"/>
      <c r="W577" s="26"/>
      <c r="X577" s="26"/>
      <c r="Y577" s="26"/>
      <c r="Z577" s="26"/>
      <c r="AA577" s="26"/>
      <c r="AB577" s="26">
        <v>325652</v>
      </c>
      <c r="AC577" s="27">
        <v>293086.8</v>
      </c>
    </row>
    <row r="578" spans="1:29" ht="78.75" hidden="1" x14ac:dyDescent="0.25">
      <c r="A578" s="24" t="s">
        <v>817</v>
      </c>
      <c r="B578" s="24" t="s">
        <v>818</v>
      </c>
      <c r="C578" s="25">
        <v>43199</v>
      </c>
      <c r="D578" s="25">
        <v>43199</v>
      </c>
      <c r="E578" s="25">
        <v>45291</v>
      </c>
      <c r="F578" s="24">
        <v>69</v>
      </c>
      <c r="G578" s="24" t="s">
        <v>2904</v>
      </c>
      <c r="H578" s="24" t="s">
        <v>781</v>
      </c>
      <c r="I578" s="24" t="s">
        <v>1806</v>
      </c>
      <c r="J578" s="22">
        <v>1395454.82</v>
      </c>
      <c r="K578" s="22">
        <v>382544.98</v>
      </c>
      <c r="L578" s="26"/>
      <c r="M578" s="26"/>
      <c r="N578" s="26"/>
      <c r="O578" s="26"/>
      <c r="P578" s="26">
        <v>1077423</v>
      </c>
      <c r="Q578" s="26">
        <v>295362.98</v>
      </c>
      <c r="R578" s="26"/>
      <c r="S578" s="26"/>
      <c r="T578" s="26"/>
      <c r="U578" s="26"/>
      <c r="V578" s="26"/>
      <c r="W578" s="26"/>
      <c r="X578" s="26"/>
      <c r="Y578" s="26"/>
      <c r="Z578" s="26"/>
      <c r="AA578" s="26"/>
      <c r="AB578" s="26">
        <v>318031.82</v>
      </c>
      <c r="AC578" s="27">
        <v>87182</v>
      </c>
    </row>
    <row r="579" spans="1:29" ht="409.5" hidden="1" x14ac:dyDescent="0.25">
      <c r="A579" s="24" t="s">
        <v>819</v>
      </c>
      <c r="B579" s="24" t="s">
        <v>820</v>
      </c>
      <c r="C579" s="25">
        <v>43111</v>
      </c>
      <c r="D579" s="25">
        <v>43111</v>
      </c>
      <c r="E579" s="25">
        <v>44936</v>
      </c>
      <c r="F579" s="24">
        <v>60</v>
      </c>
      <c r="G579" s="24" t="s">
        <v>2905</v>
      </c>
      <c r="H579" s="24" t="s">
        <v>781</v>
      </c>
      <c r="I579" s="24" t="s">
        <v>1807</v>
      </c>
      <c r="J579" s="22">
        <v>2066448.93</v>
      </c>
      <c r="K579" s="22">
        <v>1859804.04</v>
      </c>
      <c r="L579" s="26"/>
      <c r="M579" s="26"/>
      <c r="N579" s="26"/>
      <c r="O579" s="26"/>
      <c r="P579" s="26">
        <v>1551470</v>
      </c>
      <c r="Q579" s="26">
        <v>1396323</v>
      </c>
      <c r="R579" s="26"/>
      <c r="S579" s="26"/>
      <c r="T579" s="26"/>
      <c r="U579" s="26"/>
      <c r="V579" s="26"/>
      <c r="W579" s="26"/>
      <c r="X579" s="26"/>
      <c r="Y579" s="26"/>
      <c r="Z579" s="26"/>
      <c r="AA579" s="26"/>
      <c r="AB579" s="26">
        <v>514978.93</v>
      </c>
      <c r="AC579" s="27">
        <v>463481.04</v>
      </c>
    </row>
    <row r="580" spans="1:29" ht="202.5" hidden="1" x14ac:dyDescent="0.25">
      <c r="A580" s="24" t="s">
        <v>821</v>
      </c>
      <c r="B580" s="24" t="s">
        <v>822</v>
      </c>
      <c r="C580" s="25">
        <v>43067</v>
      </c>
      <c r="D580" s="25">
        <v>43067</v>
      </c>
      <c r="E580" s="25">
        <v>44891</v>
      </c>
      <c r="F580" s="24">
        <v>60</v>
      </c>
      <c r="G580" s="24" t="s">
        <v>2906</v>
      </c>
      <c r="H580" s="24" t="s">
        <v>781</v>
      </c>
      <c r="I580" s="24" t="s">
        <v>1808</v>
      </c>
      <c r="J580" s="22">
        <v>2378894.91</v>
      </c>
      <c r="K580" s="22">
        <v>2131131.77</v>
      </c>
      <c r="L580" s="26"/>
      <c r="M580" s="26"/>
      <c r="N580" s="26"/>
      <c r="O580" s="26"/>
      <c r="P580" s="26">
        <v>1874760</v>
      </c>
      <c r="Q580" s="26">
        <v>1687284</v>
      </c>
      <c r="R580" s="26"/>
      <c r="S580" s="26"/>
      <c r="T580" s="26"/>
      <c r="U580" s="26"/>
      <c r="V580" s="26"/>
      <c r="W580" s="26"/>
      <c r="X580" s="26"/>
      <c r="Y580" s="26"/>
      <c r="Z580" s="26"/>
      <c r="AA580" s="26"/>
      <c r="AB580" s="26">
        <v>504134.91</v>
      </c>
      <c r="AC580" s="27">
        <v>443847.77</v>
      </c>
    </row>
    <row r="581" spans="1:29" ht="409.5" hidden="1" x14ac:dyDescent="0.25">
      <c r="A581" s="24" t="s">
        <v>823</v>
      </c>
      <c r="B581" s="24" t="s">
        <v>824</v>
      </c>
      <c r="C581" s="25">
        <v>43055</v>
      </c>
      <c r="D581" s="25">
        <v>43055</v>
      </c>
      <c r="E581" s="25">
        <v>44696</v>
      </c>
      <c r="F581" s="24">
        <v>54</v>
      </c>
      <c r="G581" s="24" t="s">
        <v>2907</v>
      </c>
      <c r="H581" s="24" t="s">
        <v>781</v>
      </c>
      <c r="I581" s="24" t="s">
        <v>1732</v>
      </c>
      <c r="J581" s="22">
        <v>824810.01</v>
      </c>
      <c r="K581" s="22">
        <v>432392.25</v>
      </c>
      <c r="L581" s="26"/>
      <c r="M581" s="26"/>
      <c r="N581" s="26"/>
      <c r="O581" s="26"/>
      <c r="P581" s="26">
        <v>409360</v>
      </c>
      <c r="Q581" s="26">
        <v>214596.27</v>
      </c>
      <c r="R581" s="26"/>
      <c r="S581" s="26"/>
      <c r="T581" s="26"/>
      <c r="U581" s="26"/>
      <c r="V581" s="26"/>
      <c r="W581" s="26"/>
      <c r="X581" s="26">
        <v>415450.01</v>
      </c>
      <c r="Y581" s="26">
        <v>217795.98</v>
      </c>
      <c r="Z581" s="26"/>
      <c r="AA581" s="26"/>
      <c r="AB581" s="26"/>
      <c r="AC581" s="27"/>
    </row>
    <row r="582" spans="1:29" ht="270" hidden="1" x14ac:dyDescent="0.25">
      <c r="A582" s="24" t="s">
        <v>825</v>
      </c>
      <c r="B582" s="24" t="s">
        <v>826</v>
      </c>
      <c r="C582" s="25">
        <v>43068</v>
      </c>
      <c r="D582" s="25">
        <v>43068</v>
      </c>
      <c r="E582" s="25">
        <v>44528</v>
      </c>
      <c r="F582" s="24">
        <v>48</v>
      </c>
      <c r="G582" s="24" t="s">
        <v>2066</v>
      </c>
      <c r="H582" s="24" t="s">
        <v>781</v>
      </c>
      <c r="I582" s="24" t="s">
        <v>1809</v>
      </c>
      <c r="J582" s="22">
        <v>948530.09</v>
      </c>
      <c r="K582" s="22">
        <v>853677.08</v>
      </c>
      <c r="L582" s="26"/>
      <c r="M582" s="26"/>
      <c r="N582" s="26"/>
      <c r="O582" s="26"/>
      <c r="P582" s="26">
        <v>699168.5</v>
      </c>
      <c r="Q582" s="26">
        <v>629251.65</v>
      </c>
      <c r="R582" s="26"/>
      <c r="S582" s="26"/>
      <c r="T582" s="26"/>
      <c r="U582" s="26"/>
      <c r="V582" s="26"/>
      <c r="W582" s="26"/>
      <c r="X582" s="26"/>
      <c r="Y582" s="26"/>
      <c r="Z582" s="26"/>
      <c r="AA582" s="26"/>
      <c r="AB582" s="26">
        <v>249361.59</v>
      </c>
      <c r="AC582" s="27">
        <v>224425.43</v>
      </c>
    </row>
    <row r="583" spans="1:29" ht="360" hidden="1" x14ac:dyDescent="0.25">
      <c r="A583" s="24" t="s">
        <v>827</v>
      </c>
      <c r="B583" s="24" t="s">
        <v>828</v>
      </c>
      <c r="C583" s="25">
        <v>43084</v>
      </c>
      <c r="D583" s="25">
        <v>43084</v>
      </c>
      <c r="E583" s="25">
        <v>44909</v>
      </c>
      <c r="F583" s="24">
        <v>60</v>
      </c>
      <c r="G583" s="24" t="s">
        <v>2067</v>
      </c>
      <c r="H583" s="24" t="s">
        <v>781</v>
      </c>
      <c r="I583" s="24" t="s">
        <v>1810</v>
      </c>
      <c r="J583" s="22">
        <v>3602535.47</v>
      </c>
      <c r="K583" s="22">
        <v>3854231.92</v>
      </c>
      <c r="L583" s="26"/>
      <c r="M583" s="26"/>
      <c r="N583" s="26"/>
      <c r="O583" s="26"/>
      <c r="P583" s="26">
        <v>2703702.87</v>
      </c>
      <c r="Q583" s="26">
        <v>3045282.58</v>
      </c>
      <c r="R583" s="26"/>
      <c r="S583" s="26"/>
      <c r="T583" s="26"/>
      <c r="U583" s="26"/>
      <c r="V583" s="26"/>
      <c r="W583" s="26"/>
      <c r="X583" s="26"/>
      <c r="Y583" s="26"/>
      <c r="Z583" s="26"/>
      <c r="AA583" s="26"/>
      <c r="AB583" s="26">
        <v>898832.6</v>
      </c>
      <c r="AC583" s="27">
        <v>808949.34</v>
      </c>
    </row>
    <row r="584" spans="1:29" ht="56.25" hidden="1" x14ac:dyDescent="0.25">
      <c r="A584" s="24" t="s">
        <v>829</v>
      </c>
      <c r="B584" s="24" t="s">
        <v>830</v>
      </c>
      <c r="C584" s="25">
        <v>43136</v>
      </c>
      <c r="D584" s="25">
        <v>43136</v>
      </c>
      <c r="E584" s="25">
        <v>44596</v>
      </c>
      <c r="F584" s="24">
        <v>48</v>
      </c>
      <c r="G584" s="24" t="s">
        <v>2068</v>
      </c>
      <c r="H584" s="24" t="s">
        <v>781</v>
      </c>
      <c r="I584" s="24" t="s">
        <v>1811</v>
      </c>
      <c r="J584" s="22">
        <v>557866.65</v>
      </c>
      <c r="K584" s="22">
        <v>492579.93</v>
      </c>
      <c r="L584" s="26"/>
      <c r="M584" s="26"/>
      <c r="N584" s="26"/>
      <c r="O584" s="26"/>
      <c r="P584" s="26">
        <v>383480</v>
      </c>
      <c r="Q584" s="26">
        <v>338605.22</v>
      </c>
      <c r="R584" s="26"/>
      <c r="S584" s="26"/>
      <c r="T584" s="26"/>
      <c r="U584" s="26"/>
      <c r="V584" s="26"/>
      <c r="W584" s="26"/>
      <c r="X584" s="26"/>
      <c r="Y584" s="26"/>
      <c r="Z584" s="26"/>
      <c r="AA584" s="26"/>
      <c r="AB584" s="26">
        <v>174386.65</v>
      </c>
      <c r="AC584" s="27">
        <v>153974.71</v>
      </c>
    </row>
    <row r="585" spans="1:29" ht="191.25" hidden="1" x14ac:dyDescent="0.25">
      <c r="A585" s="24" t="s">
        <v>831</v>
      </c>
      <c r="B585" s="24" t="s">
        <v>832</v>
      </c>
      <c r="C585" s="25">
        <v>43171</v>
      </c>
      <c r="D585" s="25">
        <v>43171</v>
      </c>
      <c r="E585" s="25">
        <v>44631</v>
      </c>
      <c r="F585" s="24">
        <v>48</v>
      </c>
      <c r="G585" s="24" t="s">
        <v>2908</v>
      </c>
      <c r="H585" s="24" t="s">
        <v>781</v>
      </c>
      <c r="I585" s="24" t="s">
        <v>1773</v>
      </c>
      <c r="J585" s="22">
        <v>274758.8</v>
      </c>
      <c r="K585" s="22">
        <v>208762.51</v>
      </c>
      <c r="L585" s="26"/>
      <c r="M585" s="26"/>
      <c r="N585" s="26"/>
      <c r="O585" s="26"/>
      <c r="P585" s="26">
        <v>141602.88</v>
      </c>
      <c r="Q585" s="26">
        <v>127442.59</v>
      </c>
      <c r="R585" s="26"/>
      <c r="S585" s="26"/>
      <c r="T585" s="26"/>
      <c r="U585" s="26"/>
      <c r="V585" s="26"/>
      <c r="W585" s="26"/>
      <c r="X585" s="26"/>
      <c r="Y585" s="26"/>
      <c r="Z585" s="26"/>
      <c r="AA585" s="26"/>
      <c r="AB585" s="26">
        <v>133155.92000000001</v>
      </c>
      <c r="AC585" s="27">
        <v>81319.92</v>
      </c>
    </row>
    <row r="586" spans="1:29" ht="348.75" hidden="1" x14ac:dyDescent="0.25">
      <c r="A586" s="24" t="s">
        <v>833</v>
      </c>
      <c r="B586" s="24" t="s">
        <v>834</v>
      </c>
      <c r="C586" s="25">
        <v>43116</v>
      </c>
      <c r="D586" s="25">
        <v>43116</v>
      </c>
      <c r="E586" s="25">
        <v>44880</v>
      </c>
      <c r="F586" s="24">
        <v>58</v>
      </c>
      <c r="G586" s="24" t="s">
        <v>2069</v>
      </c>
      <c r="H586" s="24" t="s">
        <v>781</v>
      </c>
      <c r="I586" s="24" t="s">
        <v>2678</v>
      </c>
      <c r="J586" s="22">
        <v>658784.57999999996</v>
      </c>
      <c r="K586" s="22">
        <v>616817.03</v>
      </c>
      <c r="L586" s="26"/>
      <c r="M586" s="26"/>
      <c r="N586" s="26"/>
      <c r="O586" s="26"/>
      <c r="P586" s="26">
        <v>422478.55</v>
      </c>
      <c r="Q586" s="26">
        <v>380511</v>
      </c>
      <c r="R586" s="26"/>
      <c r="S586" s="26"/>
      <c r="T586" s="26"/>
      <c r="U586" s="26"/>
      <c r="V586" s="26"/>
      <c r="W586" s="26"/>
      <c r="X586" s="26">
        <v>236306.03</v>
      </c>
      <c r="Y586" s="26">
        <v>236306.03</v>
      </c>
      <c r="Z586" s="26"/>
      <c r="AA586" s="26"/>
      <c r="AB586" s="26"/>
      <c r="AC586" s="27"/>
    </row>
    <row r="587" spans="1:29" ht="409.5" hidden="1" x14ac:dyDescent="0.25">
      <c r="A587" s="24" t="s">
        <v>835</v>
      </c>
      <c r="B587" s="24" t="s">
        <v>836</v>
      </c>
      <c r="C587" s="25">
        <v>43201</v>
      </c>
      <c r="D587" s="25">
        <v>43201</v>
      </c>
      <c r="E587" s="25">
        <v>45291</v>
      </c>
      <c r="F587" s="24">
        <v>69</v>
      </c>
      <c r="G587" s="24" t="s">
        <v>2909</v>
      </c>
      <c r="H587" s="24" t="s">
        <v>781</v>
      </c>
      <c r="I587" s="24" t="s">
        <v>1767</v>
      </c>
      <c r="J587" s="22">
        <v>370515</v>
      </c>
      <c r="K587" s="22">
        <v>186372.46</v>
      </c>
      <c r="L587" s="26"/>
      <c r="M587" s="26"/>
      <c r="N587" s="26"/>
      <c r="O587" s="26"/>
      <c r="P587" s="26">
        <v>231065</v>
      </c>
      <c r="Q587" s="26">
        <v>116221.87</v>
      </c>
      <c r="R587" s="26"/>
      <c r="S587" s="26"/>
      <c r="T587" s="26"/>
      <c r="U587" s="26"/>
      <c r="V587" s="26"/>
      <c r="W587" s="26"/>
      <c r="X587" s="26"/>
      <c r="Y587" s="26"/>
      <c r="Z587" s="26"/>
      <c r="AA587" s="26"/>
      <c r="AB587" s="26">
        <v>139450</v>
      </c>
      <c r="AC587" s="27">
        <v>70150.59</v>
      </c>
    </row>
    <row r="588" spans="1:29" ht="409.5" hidden="1" x14ac:dyDescent="0.25">
      <c r="A588" s="24" t="s">
        <v>837</v>
      </c>
      <c r="B588" s="24" t="s">
        <v>838</v>
      </c>
      <c r="C588" s="25">
        <v>43068</v>
      </c>
      <c r="D588" s="25">
        <v>43068</v>
      </c>
      <c r="E588" s="25">
        <v>44709</v>
      </c>
      <c r="F588" s="24">
        <v>54</v>
      </c>
      <c r="G588" s="24" t="s">
        <v>2910</v>
      </c>
      <c r="H588" s="24" t="s">
        <v>781</v>
      </c>
      <c r="I588" s="24" t="s">
        <v>3310</v>
      </c>
      <c r="J588" s="22">
        <v>5983606.9299999997</v>
      </c>
      <c r="K588" s="22">
        <v>5385246.2400000002</v>
      </c>
      <c r="L588" s="26"/>
      <c r="M588" s="26"/>
      <c r="N588" s="26"/>
      <c r="O588" s="26"/>
      <c r="P588" s="26">
        <v>4593281.1399999997</v>
      </c>
      <c r="Q588" s="26">
        <v>4133953.03</v>
      </c>
      <c r="R588" s="26"/>
      <c r="S588" s="26"/>
      <c r="T588" s="26"/>
      <c r="U588" s="26"/>
      <c r="V588" s="26"/>
      <c r="W588" s="26"/>
      <c r="X588" s="26"/>
      <c r="Y588" s="26"/>
      <c r="Z588" s="26"/>
      <c r="AA588" s="26"/>
      <c r="AB588" s="26">
        <v>1390325.79</v>
      </c>
      <c r="AC588" s="27">
        <v>1251293.21</v>
      </c>
    </row>
    <row r="589" spans="1:29" ht="90" hidden="1" x14ac:dyDescent="0.25">
      <c r="A589" s="24" t="s">
        <v>839</v>
      </c>
      <c r="B589" s="24" t="s">
        <v>840</v>
      </c>
      <c r="C589" s="25">
        <v>43180</v>
      </c>
      <c r="D589" s="25">
        <v>43180</v>
      </c>
      <c r="E589" s="25">
        <v>44561</v>
      </c>
      <c r="F589" s="24">
        <v>46</v>
      </c>
      <c r="G589" s="24" t="s">
        <v>2911</v>
      </c>
      <c r="H589" s="24" t="s">
        <v>781</v>
      </c>
      <c r="I589" s="24" t="s">
        <v>1812</v>
      </c>
      <c r="J589" s="22">
        <v>865392.6</v>
      </c>
      <c r="K589" s="22">
        <v>796895.56</v>
      </c>
      <c r="L589" s="26"/>
      <c r="M589" s="26"/>
      <c r="N589" s="26"/>
      <c r="O589" s="26"/>
      <c r="P589" s="26">
        <v>628880.80000000005</v>
      </c>
      <c r="Q589" s="26">
        <v>579084.07999999996</v>
      </c>
      <c r="R589" s="26"/>
      <c r="S589" s="26"/>
      <c r="T589" s="26"/>
      <c r="U589" s="26"/>
      <c r="V589" s="26"/>
      <c r="W589" s="26"/>
      <c r="X589" s="26"/>
      <c r="Y589" s="26"/>
      <c r="Z589" s="26"/>
      <c r="AA589" s="26"/>
      <c r="AB589" s="26">
        <v>236511.8</v>
      </c>
      <c r="AC589" s="27">
        <v>217811.48</v>
      </c>
    </row>
    <row r="590" spans="1:29" ht="90" hidden="1" x14ac:dyDescent="0.25">
      <c r="A590" s="24" t="s">
        <v>841</v>
      </c>
      <c r="B590" s="24" t="s">
        <v>842</v>
      </c>
      <c r="C590" s="25">
        <v>43245</v>
      </c>
      <c r="D590" s="25">
        <v>43245</v>
      </c>
      <c r="E590" s="25">
        <v>44524</v>
      </c>
      <c r="F590" s="24">
        <v>42</v>
      </c>
      <c r="G590" s="24" t="s">
        <v>2912</v>
      </c>
      <c r="H590" s="24" t="s">
        <v>781</v>
      </c>
      <c r="I590" s="24" t="s">
        <v>1813</v>
      </c>
      <c r="J590" s="22">
        <v>2722259.48</v>
      </c>
      <c r="K590" s="22">
        <v>2378589.39</v>
      </c>
      <c r="L590" s="26"/>
      <c r="M590" s="26"/>
      <c r="N590" s="26"/>
      <c r="O590" s="26"/>
      <c r="P590" s="26">
        <v>1752710</v>
      </c>
      <c r="Q590" s="26">
        <v>1577439</v>
      </c>
      <c r="R590" s="26"/>
      <c r="S590" s="26"/>
      <c r="T590" s="26"/>
      <c r="U590" s="26"/>
      <c r="V590" s="26"/>
      <c r="W590" s="26"/>
      <c r="X590" s="26"/>
      <c r="Y590" s="26"/>
      <c r="Z590" s="26"/>
      <c r="AA590" s="26"/>
      <c r="AB590" s="26">
        <v>969549.48</v>
      </c>
      <c r="AC590" s="27">
        <v>801150.39</v>
      </c>
    </row>
    <row r="591" spans="1:29" ht="371.25" hidden="1" x14ac:dyDescent="0.25">
      <c r="A591" s="24" t="s">
        <v>26</v>
      </c>
      <c r="B591" s="24" t="s">
        <v>843</v>
      </c>
      <c r="C591" s="25">
        <v>43353</v>
      </c>
      <c r="D591" s="25">
        <v>43353</v>
      </c>
      <c r="E591" s="25">
        <v>44926</v>
      </c>
      <c r="F591" s="24">
        <v>52</v>
      </c>
      <c r="G591" s="24" t="s">
        <v>2913</v>
      </c>
      <c r="H591" s="24" t="s">
        <v>781</v>
      </c>
      <c r="I591" s="24" t="s">
        <v>25</v>
      </c>
      <c r="J591" s="22">
        <v>618228.81999999995</v>
      </c>
      <c r="K591" s="22">
        <v>556405.93999999994</v>
      </c>
      <c r="L591" s="26"/>
      <c r="M591" s="26"/>
      <c r="N591" s="26"/>
      <c r="O591" s="26"/>
      <c r="P591" s="26">
        <v>427371.17</v>
      </c>
      <c r="Q591" s="26">
        <v>384634.05</v>
      </c>
      <c r="R591" s="26"/>
      <c r="S591" s="26"/>
      <c r="T591" s="26"/>
      <c r="U591" s="26"/>
      <c r="V591" s="26"/>
      <c r="W591" s="26"/>
      <c r="X591" s="26"/>
      <c r="Y591" s="26"/>
      <c r="Z591" s="26"/>
      <c r="AA591" s="26"/>
      <c r="AB591" s="26">
        <v>190857.65</v>
      </c>
      <c r="AC591" s="27">
        <v>171771.89</v>
      </c>
    </row>
    <row r="592" spans="1:29" ht="90" hidden="1" x14ac:dyDescent="0.25">
      <c r="A592" s="24" t="s">
        <v>844</v>
      </c>
      <c r="B592" s="24" t="s">
        <v>845</v>
      </c>
      <c r="C592" s="25">
        <v>43217</v>
      </c>
      <c r="D592" s="25">
        <v>43217</v>
      </c>
      <c r="E592" s="25">
        <v>45164</v>
      </c>
      <c r="F592" s="24">
        <v>64</v>
      </c>
      <c r="G592" s="24" t="s">
        <v>2046</v>
      </c>
      <c r="H592" s="24" t="s">
        <v>781</v>
      </c>
      <c r="I592" s="24" t="s">
        <v>1766</v>
      </c>
      <c r="J592" s="22">
        <v>2604218.83</v>
      </c>
      <c r="K592" s="22">
        <v>2123078.25</v>
      </c>
      <c r="L592" s="26"/>
      <c r="M592" s="26"/>
      <c r="N592" s="26"/>
      <c r="O592" s="26"/>
      <c r="P592" s="26">
        <v>1775050</v>
      </c>
      <c r="Q592" s="26">
        <v>1597545</v>
      </c>
      <c r="R592" s="26"/>
      <c r="S592" s="26"/>
      <c r="T592" s="26"/>
      <c r="U592" s="26"/>
      <c r="V592" s="26"/>
      <c r="W592" s="26"/>
      <c r="X592" s="26"/>
      <c r="Y592" s="26"/>
      <c r="Z592" s="26"/>
      <c r="AA592" s="26"/>
      <c r="AB592" s="26">
        <v>829168.83</v>
      </c>
      <c r="AC592" s="27">
        <v>525533.25</v>
      </c>
    </row>
    <row r="593" spans="1:29" ht="45" hidden="1" x14ac:dyDescent="0.25">
      <c r="A593" s="24" t="s">
        <v>846</v>
      </c>
      <c r="B593" s="24" t="s">
        <v>847</v>
      </c>
      <c r="C593" s="25">
        <v>43313</v>
      </c>
      <c r="D593" s="25">
        <v>43313</v>
      </c>
      <c r="E593" s="25">
        <v>45291</v>
      </c>
      <c r="F593" s="24">
        <v>66</v>
      </c>
      <c r="G593" s="24" t="s">
        <v>2048</v>
      </c>
      <c r="H593" s="24" t="s">
        <v>781</v>
      </c>
      <c r="I593" s="24" t="s">
        <v>1814</v>
      </c>
      <c r="J593" s="22">
        <v>15571007.34</v>
      </c>
      <c r="K593" s="22">
        <v>11828673.17</v>
      </c>
      <c r="L593" s="26"/>
      <c r="M593" s="26"/>
      <c r="N593" s="26"/>
      <c r="O593" s="26"/>
      <c r="P593" s="26">
        <v>9932725</v>
      </c>
      <c r="Q593" s="26">
        <v>8624502.5299999993</v>
      </c>
      <c r="R593" s="26"/>
      <c r="S593" s="26"/>
      <c r="T593" s="26"/>
      <c r="U593" s="26"/>
      <c r="V593" s="26"/>
      <c r="W593" s="26"/>
      <c r="X593" s="26"/>
      <c r="Y593" s="26"/>
      <c r="Z593" s="26"/>
      <c r="AA593" s="26"/>
      <c r="AB593" s="26">
        <v>5638282.3399999999</v>
      </c>
      <c r="AC593" s="27">
        <v>3204170.64</v>
      </c>
    </row>
    <row r="594" spans="1:29" ht="45" hidden="1" x14ac:dyDescent="0.25">
      <c r="A594" s="24" t="s">
        <v>2914</v>
      </c>
      <c r="B594" s="24" t="s">
        <v>2915</v>
      </c>
      <c r="C594" s="25">
        <v>44273</v>
      </c>
      <c r="D594" s="25">
        <v>44273</v>
      </c>
      <c r="E594" s="25">
        <v>45291</v>
      </c>
      <c r="F594" s="24">
        <v>33</v>
      </c>
      <c r="G594" s="24" t="s">
        <v>2048</v>
      </c>
      <c r="H594" s="24" t="s">
        <v>781</v>
      </c>
      <c r="I594" s="24" t="s">
        <v>1814</v>
      </c>
      <c r="J594" s="22">
        <v>3648256</v>
      </c>
      <c r="K594" s="22">
        <v>0</v>
      </c>
      <c r="L594" s="26"/>
      <c r="M594" s="26"/>
      <c r="N594" s="26"/>
      <c r="O594" s="26"/>
      <c r="P594" s="26">
        <v>1620000</v>
      </c>
      <c r="Q594" s="26"/>
      <c r="R594" s="26"/>
      <c r="S594" s="26"/>
      <c r="T594" s="26"/>
      <c r="U594" s="26"/>
      <c r="V594" s="26"/>
      <c r="W594" s="26"/>
      <c r="X594" s="26"/>
      <c r="Y594" s="26"/>
      <c r="Z594" s="26"/>
      <c r="AA594" s="26"/>
      <c r="AB594" s="26">
        <v>2028256</v>
      </c>
      <c r="AC594" s="27"/>
    </row>
    <row r="595" spans="1:29" ht="123.75" hidden="1" x14ac:dyDescent="0.25">
      <c r="A595" s="24" t="s">
        <v>848</v>
      </c>
      <c r="B595" s="24" t="s">
        <v>849</v>
      </c>
      <c r="C595" s="25">
        <v>42677</v>
      </c>
      <c r="D595" s="25">
        <v>42677</v>
      </c>
      <c r="E595" s="25">
        <v>45291</v>
      </c>
      <c r="F595" s="24">
        <v>86</v>
      </c>
      <c r="G595" s="24" t="s">
        <v>1893</v>
      </c>
      <c r="H595" s="24" t="s">
        <v>850</v>
      </c>
      <c r="I595" s="24" t="s">
        <v>1759</v>
      </c>
      <c r="J595" s="22">
        <v>10263088</v>
      </c>
      <c r="K595" s="22">
        <v>8992717.6600000001</v>
      </c>
      <c r="L595" s="26"/>
      <c r="M595" s="26"/>
      <c r="N595" s="26"/>
      <c r="O595" s="26"/>
      <c r="P595" s="26">
        <v>8723624</v>
      </c>
      <c r="Q595" s="26">
        <v>7643810.0099999998</v>
      </c>
      <c r="R595" s="26"/>
      <c r="S595" s="26"/>
      <c r="T595" s="26">
        <v>1539464</v>
      </c>
      <c r="U595" s="26">
        <v>1348907.65</v>
      </c>
      <c r="V595" s="26"/>
      <c r="W595" s="26"/>
      <c r="X595" s="26"/>
      <c r="Y595" s="26"/>
      <c r="Z595" s="26"/>
      <c r="AA595" s="26"/>
      <c r="AB595" s="26"/>
      <c r="AC595" s="27"/>
    </row>
    <row r="596" spans="1:29" ht="101.25" hidden="1" x14ac:dyDescent="0.25">
      <c r="A596" s="24" t="s">
        <v>851</v>
      </c>
      <c r="B596" s="24" t="s">
        <v>852</v>
      </c>
      <c r="C596" s="25">
        <v>43097</v>
      </c>
      <c r="D596" s="25">
        <v>43097</v>
      </c>
      <c r="E596" s="25">
        <v>44650</v>
      </c>
      <c r="F596" s="24">
        <v>52</v>
      </c>
      <c r="G596" s="24" t="s">
        <v>1893</v>
      </c>
      <c r="H596" s="24" t="s">
        <v>850</v>
      </c>
      <c r="I596" s="24" t="s">
        <v>1699</v>
      </c>
      <c r="J596" s="22">
        <v>6955282.3499999996</v>
      </c>
      <c r="K596" s="22">
        <v>6789647.6299999999</v>
      </c>
      <c r="L596" s="26"/>
      <c r="M596" s="26"/>
      <c r="N596" s="26"/>
      <c r="O596" s="26"/>
      <c r="P596" s="26">
        <v>5911990</v>
      </c>
      <c r="Q596" s="26">
        <v>5771200.4900000002</v>
      </c>
      <c r="R596" s="26"/>
      <c r="S596" s="26"/>
      <c r="T596" s="26">
        <v>1043292.35</v>
      </c>
      <c r="U596" s="26">
        <v>1018447.14</v>
      </c>
      <c r="V596" s="26"/>
      <c r="W596" s="26"/>
      <c r="X596" s="26"/>
      <c r="Y596" s="26"/>
      <c r="Z596" s="26"/>
      <c r="AA596" s="26"/>
      <c r="AB596" s="26"/>
      <c r="AC596" s="27"/>
    </row>
    <row r="597" spans="1:29" ht="191.25" hidden="1" x14ac:dyDescent="0.25">
      <c r="A597" s="24" t="s">
        <v>853</v>
      </c>
      <c r="B597" s="24" t="s">
        <v>854</v>
      </c>
      <c r="C597" s="25">
        <v>43069</v>
      </c>
      <c r="D597" s="25">
        <v>43069</v>
      </c>
      <c r="E597" s="25">
        <v>44894</v>
      </c>
      <c r="F597" s="24">
        <v>60</v>
      </c>
      <c r="G597" s="24" t="s">
        <v>1893</v>
      </c>
      <c r="H597" s="24" t="s">
        <v>850</v>
      </c>
      <c r="I597" s="24" t="s">
        <v>2274</v>
      </c>
      <c r="J597" s="22">
        <v>8264766.0899999999</v>
      </c>
      <c r="K597" s="22">
        <v>5465361.0800000001</v>
      </c>
      <c r="L597" s="26"/>
      <c r="M597" s="26"/>
      <c r="N597" s="26"/>
      <c r="O597" s="26"/>
      <c r="P597" s="26">
        <v>6937821</v>
      </c>
      <c r="Q597" s="26">
        <v>4620591.8099999996</v>
      </c>
      <c r="R597" s="26"/>
      <c r="S597" s="26"/>
      <c r="T597" s="26">
        <v>923783.85</v>
      </c>
      <c r="U597" s="26">
        <v>729385.23</v>
      </c>
      <c r="V597" s="26"/>
      <c r="W597" s="26"/>
      <c r="X597" s="26"/>
      <c r="Y597" s="26"/>
      <c r="Z597" s="26"/>
      <c r="AA597" s="26"/>
      <c r="AB597" s="26">
        <v>403161.24</v>
      </c>
      <c r="AC597" s="27">
        <v>115384.04</v>
      </c>
    </row>
    <row r="598" spans="1:29" ht="123.75" hidden="1" x14ac:dyDescent="0.25">
      <c r="A598" s="24" t="s">
        <v>855</v>
      </c>
      <c r="B598" s="24" t="s">
        <v>856</v>
      </c>
      <c r="C598" s="25">
        <v>43448</v>
      </c>
      <c r="D598" s="25">
        <v>43448</v>
      </c>
      <c r="E598" s="25">
        <v>44908</v>
      </c>
      <c r="F598" s="24">
        <v>48</v>
      </c>
      <c r="G598" s="24" t="s">
        <v>1893</v>
      </c>
      <c r="H598" s="24" t="s">
        <v>850</v>
      </c>
      <c r="I598" s="24" t="s">
        <v>1699</v>
      </c>
      <c r="J598" s="22">
        <v>3350000</v>
      </c>
      <c r="K598" s="22">
        <v>2088005.19</v>
      </c>
      <c r="L598" s="26"/>
      <c r="M598" s="26"/>
      <c r="N598" s="26"/>
      <c r="O598" s="26"/>
      <c r="P598" s="26">
        <v>2847500</v>
      </c>
      <c r="Q598" s="26">
        <v>1774804.42</v>
      </c>
      <c r="R598" s="26"/>
      <c r="S598" s="26"/>
      <c r="T598" s="26">
        <v>502500</v>
      </c>
      <c r="U598" s="26">
        <v>313200.77</v>
      </c>
      <c r="V598" s="26"/>
      <c r="W598" s="26"/>
      <c r="X598" s="26"/>
      <c r="Y598" s="26"/>
      <c r="Z598" s="26"/>
      <c r="AA598" s="26"/>
      <c r="AB598" s="26"/>
      <c r="AC598" s="27"/>
    </row>
    <row r="599" spans="1:29" ht="101.25" hidden="1" x14ac:dyDescent="0.25">
      <c r="A599" s="24" t="s">
        <v>2916</v>
      </c>
      <c r="B599" s="24" t="s">
        <v>2917</v>
      </c>
      <c r="C599" s="25">
        <v>44257</v>
      </c>
      <c r="D599" s="25">
        <v>44257</v>
      </c>
      <c r="E599" s="25">
        <v>45291</v>
      </c>
      <c r="F599" s="24">
        <v>34</v>
      </c>
      <c r="G599" s="24" t="s">
        <v>1893</v>
      </c>
      <c r="H599" s="24" t="s">
        <v>850</v>
      </c>
      <c r="I599" s="24" t="s">
        <v>1699</v>
      </c>
      <c r="J599" s="22">
        <v>1569289</v>
      </c>
      <c r="K599" s="22">
        <v>324564.89</v>
      </c>
      <c r="L599" s="26"/>
      <c r="M599" s="26"/>
      <c r="N599" s="26"/>
      <c r="O599" s="26"/>
      <c r="P599" s="26">
        <v>1333895</v>
      </c>
      <c r="Q599" s="26">
        <v>275880.15000000002</v>
      </c>
      <c r="R599" s="26"/>
      <c r="S599" s="26"/>
      <c r="T599" s="26">
        <v>235394</v>
      </c>
      <c r="U599" s="26">
        <v>48684.74</v>
      </c>
      <c r="V599" s="26"/>
      <c r="W599" s="26"/>
      <c r="X599" s="26"/>
      <c r="Y599" s="26"/>
      <c r="Z599" s="26"/>
      <c r="AA599" s="26"/>
      <c r="AB599" s="26"/>
      <c r="AC599" s="27"/>
    </row>
    <row r="600" spans="1:29" ht="157.5" hidden="1" x14ac:dyDescent="0.25">
      <c r="A600" s="24" t="s">
        <v>2918</v>
      </c>
      <c r="B600" s="24" t="s">
        <v>2919</v>
      </c>
      <c r="C600" s="25">
        <v>44244</v>
      </c>
      <c r="D600" s="25">
        <v>44244</v>
      </c>
      <c r="E600" s="25">
        <v>45276</v>
      </c>
      <c r="F600" s="24">
        <v>34</v>
      </c>
      <c r="G600" s="24" t="s">
        <v>1893</v>
      </c>
      <c r="H600" s="24" t="s">
        <v>2920</v>
      </c>
      <c r="I600" s="24" t="s">
        <v>1759</v>
      </c>
      <c r="J600" s="22">
        <v>3529411</v>
      </c>
      <c r="K600" s="22">
        <v>185822.24</v>
      </c>
      <c r="L600" s="26"/>
      <c r="M600" s="26"/>
      <c r="N600" s="26"/>
      <c r="O600" s="26"/>
      <c r="P600" s="26">
        <v>3000000</v>
      </c>
      <c r="Q600" s="26">
        <v>157948.91</v>
      </c>
      <c r="R600" s="26"/>
      <c r="S600" s="26"/>
      <c r="T600" s="26">
        <v>529411</v>
      </c>
      <c r="U600" s="26">
        <v>27873.33</v>
      </c>
      <c r="V600" s="26"/>
      <c r="W600" s="26"/>
      <c r="X600" s="26"/>
      <c r="Y600" s="26"/>
      <c r="Z600" s="26"/>
      <c r="AA600" s="26"/>
      <c r="AB600" s="26"/>
      <c r="AC600" s="27"/>
    </row>
    <row r="601" spans="1:29" ht="225" hidden="1" x14ac:dyDescent="0.25">
      <c r="A601" s="24" t="s">
        <v>857</v>
      </c>
      <c r="B601" s="24" t="s">
        <v>858</v>
      </c>
      <c r="C601" s="25">
        <v>43102</v>
      </c>
      <c r="D601" s="25">
        <v>43102</v>
      </c>
      <c r="E601" s="25">
        <v>44743</v>
      </c>
      <c r="F601" s="24">
        <v>54</v>
      </c>
      <c r="G601" s="24" t="s">
        <v>2070</v>
      </c>
      <c r="H601" s="24" t="s">
        <v>859</v>
      </c>
      <c r="I601" s="24" t="s">
        <v>2674</v>
      </c>
      <c r="J601" s="22">
        <v>2941176.46</v>
      </c>
      <c r="K601" s="22">
        <v>2658965.0099999998</v>
      </c>
      <c r="L601" s="26">
        <v>2500000</v>
      </c>
      <c r="M601" s="26">
        <v>2250000</v>
      </c>
      <c r="N601" s="26"/>
      <c r="O601" s="26"/>
      <c r="P601" s="26"/>
      <c r="Q601" s="26"/>
      <c r="R601" s="26"/>
      <c r="S601" s="26"/>
      <c r="T601" s="26"/>
      <c r="U601" s="26"/>
      <c r="V601" s="26">
        <v>105308.82</v>
      </c>
      <c r="W601" s="26">
        <v>94777.94</v>
      </c>
      <c r="X601" s="26">
        <v>315926.46999999997</v>
      </c>
      <c r="Y601" s="26">
        <v>284333.82</v>
      </c>
      <c r="Z601" s="26"/>
      <c r="AA601" s="26">
        <v>11512.57</v>
      </c>
      <c r="AB601" s="26">
        <v>19941.169999999998</v>
      </c>
      <c r="AC601" s="27">
        <v>18340.68</v>
      </c>
    </row>
    <row r="602" spans="1:29" ht="382.5" hidden="1" x14ac:dyDescent="0.25">
      <c r="A602" s="24" t="s">
        <v>860</v>
      </c>
      <c r="B602" s="24" t="s">
        <v>861</v>
      </c>
      <c r="C602" s="25">
        <v>43117</v>
      </c>
      <c r="D602" s="25">
        <v>43117</v>
      </c>
      <c r="E602" s="25">
        <v>44926</v>
      </c>
      <c r="F602" s="24">
        <v>60</v>
      </c>
      <c r="G602" s="24" t="s">
        <v>2921</v>
      </c>
      <c r="H602" s="24" t="s">
        <v>859</v>
      </c>
      <c r="I602" s="24" t="s">
        <v>3311</v>
      </c>
      <c r="J602" s="22">
        <v>5294117.6500000004</v>
      </c>
      <c r="K602" s="22">
        <v>4299718.1900000004</v>
      </c>
      <c r="L602" s="26">
        <v>4500000</v>
      </c>
      <c r="M602" s="26">
        <v>3841962.25</v>
      </c>
      <c r="N602" s="26"/>
      <c r="O602" s="26"/>
      <c r="P602" s="26"/>
      <c r="Q602" s="26"/>
      <c r="R602" s="26"/>
      <c r="S602" s="26"/>
      <c r="T602" s="26"/>
      <c r="U602" s="26">
        <v>0</v>
      </c>
      <c r="V602" s="26">
        <v>165500.28</v>
      </c>
      <c r="W602" s="26">
        <v>146445.03</v>
      </c>
      <c r="X602" s="26">
        <v>623559.68999999994</v>
      </c>
      <c r="Y602" s="26">
        <v>306253.23</v>
      </c>
      <c r="Z602" s="26"/>
      <c r="AA602" s="26">
        <v>0</v>
      </c>
      <c r="AB602" s="26">
        <v>5057.68</v>
      </c>
      <c r="AC602" s="27">
        <v>5057.68</v>
      </c>
    </row>
    <row r="603" spans="1:29" ht="409.5" hidden="1" x14ac:dyDescent="0.25">
      <c r="A603" s="24" t="s">
        <v>862</v>
      </c>
      <c r="B603" s="24" t="s">
        <v>863</v>
      </c>
      <c r="C603" s="25">
        <v>43164</v>
      </c>
      <c r="D603" s="25">
        <v>43164</v>
      </c>
      <c r="E603" s="25">
        <v>44895</v>
      </c>
      <c r="F603" s="24">
        <v>57</v>
      </c>
      <c r="G603" s="24" t="s">
        <v>2922</v>
      </c>
      <c r="H603" s="24" t="s">
        <v>859</v>
      </c>
      <c r="I603" s="24" t="s">
        <v>1815</v>
      </c>
      <c r="J603" s="22">
        <v>8082763.6500000004</v>
      </c>
      <c r="K603" s="22">
        <v>7057832.6399999997</v>
      </c>
      <c r="L603" s="26">
        <v>5852441.5099999998</v>
      </c>
      <c r="M603" s="26">
        <v>4981653.63</v>
      </c>
      <c r="N603" s="26"/>
      <c r="O603" s="26"/>
      <c r="P603" s="26"/>
      <c r="Q603" s="26"/>
      <c r="R603" s="26"/>
      <c r="S603" s="26"/>
      <c r="T603" s="26"/>
      <c r="U603" s="26"/>
      <c r="V603" s="26">
        <v>247573.15</v>
      </c>
      <c r="W603" s="26">
        <v>227186.76</v>
      </c>
      <c r="X603" s="26">
        <v>1656664.86</v>
      </c>
      <c r="Y603" s="26">
        <v>1524080.33</v>
      </c>
      <c r="Z603" s="26">
        <v>259027.59</v>
      </c>
      <c r="AA603" s="26">
        <v>258525.61</v>
      </c>
      <c r="AB603" s="26">
        <v>67056.539999999994</v>
      </c>
      <c r="AC603" s="27">
        <v>66386.31</v>
      </c>
    </row>
    <row r="604" spans="1:29" ht="112.5" hidden="1" x14ac:dyDescent="0.25">
      <c r="A604" s="24" t="s">
        <v>864</v>
      </c>
      <c r="B604" s="24" t="s">
        <v>865</v>
      </c>
      <c r="C604" s="25">
        <v>43196</v>
      </c>
      <c r="D604" s="25">
        <v>43196</v>
      </c>
      <c r="E604" s="25">
        <v>44104</v>
      </c>
      <c r="F604" s="24">
        <v>30</v>
      </c>
      <c r="G604" s="24" t="s">
        <v>2923</v>
      </c>
      <c r="H604" s="24" t="s">
        <v>859</v>
      </c>
      <c r="I604" s="24" t="s">
        <v>1864</v>
      </c>
      <c r="J604" s="22">
        <v>1764705.89</v>
      </c>
      <c r="K604" s="22">
        <v>1588235.18</v>
      </c>
      <c r="L604" s="26">
        <v>1499999.99</v>
      </c>
      <c r="M604" s="26">
        <v>1349999.99</v>
      </c>
      <c r="N604" s="26"/>
      <c r="O604" s="26"/>
      <c r="P604" s="26"/>
      <c r="Q604" s="26"/>
      <c r="R604" s="26"/>
      <c r="S604" s="26"/>
      <c r="T604" s="26"/>
      <c r="U604" s="26"/>
      <c r="V604" s="26">
        <v>66176.44</v>
      </c>
      <c r="W604" s="26">
        <v>59558.8</v>
      </c>
      <c r="X604" s="26">
        <v>198529.46</v>
      </c>
      <c r="Y604" s="26">
        <v>178676.39</v>
      </c>
      <c r="Z604" s="26"/>
      <c r="AA604" s="26">
        <v>0</v>
      </c>
      <c r="AB604" s="26"/>
      <c r="AC604" s="27"/>
    </row>
    <row r="605" spans="1:29" ht="337.5" hidden="1" x14ac:dyDescent="0.25">
      <c r="A605" s="24" t="s">
        <v>866</v>
      </c>
      <c r="B605" s="24" t="s">
        <v>867</v>
      </c>
      <c r="C605" s="25">
        <v>43280</v>
      </c>
      <c r="D605" s="25">
        <v>43280</v>
      </c>
      <c r="E605" s="25">
        <v>44551</v>
      </c>
      <c r="F605" s="24">
        <v>42</v>
      </c>
      <c r="G605" s="24" t="s">
        <v>2924</v>
      </c>
      <c r="H605" s="24" t="s">
        <v>859</v>
      </c>
      <c r="I605" s="24" t="s">
        <v>2669</v>
      </c>
      <c r="J605" s="22">
        <v>2979374.12</v>
      </c>
      <c r="K605" s="22">
        <v>2641965.5299999998</v>
      </c>
      <c r="L605" s="26">
        <v>2532468</v>
      </c>
      <c r="M605" s="26">
        <v>2279221.2000000002</v>
      </c>
      <c r="N605" s="26"/>
      <c r="O605" s="26"/>
      <c r="P605" s="26"/>
      <c r="Q605" s="26"/>
      <c r="R605" s="26"/>
      <c r="S605" s="26"/>
      <c r="T605" s="26"/>
      <c r="U605" s="26"/>
      <c r="V605" s="26">
        <v>92096.26</v>
      </c>
      <c r="W605" s="26">
        <v>82886.63</v>
      </c>
      <c r="X605" s="26">
        <v>354809.86</v>
      </c>
      <c r="Y605" s="26">
        <v>279857.7</v>
      </c>
      <c r="Z605" s="26"/>
      <c r="AA605" s="26">
        <v>0</v>
      </c>
      <c r="AB605" s="26"/>
      <c r="AC605" s="27"/>
    </row>
    <row r="606" spans="1:29" ht="315" hidden="1" x14ac:dyDescent="0.25">
      <c r="A606" s="24" t="s">
        <v>868</v>
      </c>
      <c r="B606" s="24" t="s">
        <v>869</v>
      </c>
      <c r="C606" s="25">
        <v>43181</v>
      </c>
      <c r="D606" s="25">
        <v>43181</v>
      </c>
      <c r="E606" s="25">
        <v>44641</v>
      </c>
      <c r="F606" s="24">
        <v>48</v>
      </c>
      <c r="G606" s="24" t="s">
        <v>2925</v>
      </c>
      <c r="H606" s="24" t="s">
        <v>859</v>
      </c>
      <c r="I606" s="24" t="s">
        <v>2638</v>
      </c>
      <c r="J606" s="22">
        <v>5848944.7300000004</v>
      </c>
      <c r="K606" s="22">
        <v>5222074.6100000003</v>
      </c>
      <c r="L606" s="26">
        <v>4953471.29</v>
      </c>
      <c r="M606" s="26">
        <v>4474442.72</v>
      </c>
      <c r="N606" s="26"/>
      <c r="O606" s="26"/>
      <c r="P606" s="26"/>
      <c r="Q606" s="26"/>
      <c r="R606" s="26"/>
      <c r="S606" s="26"/>
      <c r="T606" s="26"/>
      <c r="U606" s="26"/>
      <c r="V606" s="26">
        <v>258492.59</v>
      </c>
      <c r="W606" s="26">
        <v>220085.08</v>
      </c>
      <c r="X606" s="26">
        <v>636980.85</v>
      </c>
      <c r="Y606" s="26">
        <v>527546.81000000006</v>
      </c>
      <c r="Z606" s="26"/>
      <c r="AA606" s="26">
        <v>0</v>
      </c>
      <c r="AB606" s="26"/>
      <c r="AC606" s="27">
        <v>0</v>
      </c>
    </row>
    <row r="607" spans="1:29" ht="409.5" hidden="1" x14ac:dyDescent="0.25">
      <c r="A607" s="24" t="s">
        <v>870</v>
      </c>
      <c r="B607" s="24" t="s">
        <v>871</v>
      </c>
      <c r="C607" s="25">
        <v>43151</v>
      </c>
      <c r="D607" s="25">
        <v>43151</v>
      </c>
      <c r="E607" s="25">
        <v>44742</v>
      </c>
      <c r="F607" s="24">
        <v>53</v>
      </c>
      <c r="G607" s="24" t="s">
        <v>2926</v>
      </c>
      <c r="H607" s="24" t="s">
        <v>859</v>
      </c>
      <c r="I607" s="24" t="s">
        <v>1817</v>
      </c>
      <c r="J607" s="22">
        <v>5242771.7699999996</v>
      </c>
      <c r="K607" s="22">
        <v>4431287.5599999996</v>
      </c>
      <c r="L607" s="26">
        <v>3149998.83</v>
      </c>
      <c r="M607" s="26">
        <v>2834998.95</v>
      </c>
      <c r="N607" s="26"/>
      <c r="O607" s="26"/>
      <c r="P607" s="26"/>
      <c r="Q607" s="26"/>
      <c r="R607" s="26"/>
      <c r="S607" s="26"/>
      <c r="T607" s="26"/>
      <c r="U607" s="26"/>
      <c r="V607" s="26">
        <v>527254.52</v>
      </c>
      <c r="W607" s="26">
        <v>463756.83</v>
      </c>
      <c r="X607" s="26">
        <v>1306653.8400000001</v>
      </c>
      <c r="Y607" s="26">
        <v>873667.2</v>
      </c>
      <c r="Z607" s="26">
        <v>258864.58</v>
      </c>
      <c r="AA607" s="26">
        <v>258864.58</v>
      </c>
      <c r="AB607" s="26"/>
      <c r="AC607" s="27"/>
    </row>
    <row r="608" spans="1:29" ht="409.5" hidden="1" x14ac:dyDescent="0.25">
      <c r="A608" s="24" t="s">
        <v>872</v>
      </c>
      <c r="B608" s="24" t="s">
        <v>873</v>
      </c>
      <c r="C608" s="25">
        <v>43280</v>
      </c>
      <c r="D608" s="25">
        <v>43280</v>
      </c>
      <c r="E608" s="25">
        <v>44561</v>
      </c>
      <c r="F608" s="24">
        <v>43</v>
      </c>
      <c r="G608" s="24" t="s">
        <v>2927</v>
      </c>
      <c r="H608" s="24" t="s">
        <v>859</v>
      </c>
      <c r="I608" s="24" t="s">
        <v>1687</v>
      </c>
      <c r="J608" s="22">
        <v>5767707.7400000002</v>
      </c>
      <c r="K608" s="22">
        <v>5198224.22</v>
      </c>
      <c r="L608" s="26">
        <v>4760069.3899999997</v>
      </c>
      <c r="M608" s="26">
        <v>4283837.82</v>
      </c>
      <c r="N608" s="26"/>
      <c r="O608" s="26"/>
      <c r="P608" s="26"/>
      <c r="Q608" s="26"/>
      <c r="R608" s="26"/>
      <c r="S608" s="26"/>
      <c r="T608" s="26"/>
      <c r="U608" s="26"/>
      <c r="V608" s="26">
        <v>207791.95</v>
      </c>
      <c r="W608" s="26">
        <v>187237.39</v>
      </c>
      <c r="X608" s="26">
        <v>623375.81000000006</v>
      </c>
      <c r="Y608" s="26">
        <v>550678.42000000004</v>
      </c>
      <c r="Z608" s="26"/>
      <c r="AA608" s="26">
        <v>0</v>
      </c>
      <c r="AB608" s="26">
        <v>176470.59</v>
      </c>
      <c r="AC608" s="27">
        <v>176470.59</v>
      </c>
    </row>
    <row r="609" spans="1:29" ht="409.5" hidden="1" x14ac:dyDescent="0.25">
      <c r="A609" s="24" t="s">
        <v>874</v>
      </c>
      <c r="B609" s="24" t="s">
        <v>875</v>
      </c>
      <c r="C609" s="25">
        <v>43433</v>
      </c>
      <c r="D609" s="25">
        <v>43433</v>
      </c>
      <c r="E609" s="25">
        <v>44436</v>
      </c>
      <c r="F609" s="24">
        <v>33</v>
      </c>
      <c r="G609" s="24" t="s">
        <v>2928</v>
      </c>
      <c r="H609" s="24" t="s">
        <v>859</v>
      </c>
      <c r="I609" s="24" t="s">
        <v>3255</v>
      </c>
      <c r="J609" s="22">
        <v>6940973.04</v>
      </c>
      <c r="K609" s="22">
        <v>6247183.9400000004</v>
      </c>
      <c r="L609" s="26">
        <v>3136936.56</v>
      </c>
      <c r="M609" s="26">
        <v>2823242.89</v>
      </c>
      <c r="N609" s="26"/>
      <c r="O609" s="26"/>
      <c r="P609" s="26"/>
      <c r="Q609" s="26"/>
      <c r="R609" s="26"/>
      <c r="S609" s="26"/>
      <c r="T609" s="26"/>
      <c r="U609" s="26"/>
      <c r="V609" s="26">
        <v>836275.87</v>
      </c>
      <c r="W609" s="26">
        <v>752648.28</v>
      </c>
      <c r="X609" s="26">
        <v>2967760.61</v>
      </c>
      <c r="Y609" s="26">
        <v>2671292.77</v>
      </c>
      <c r="Z609" s="26"/>
      <c r="AA609" s="26">
        <v>0</v>
      </c>
      <c r="AB609" s="26"/>
      <c r="AC609" s="27"/>
    </row>
    <row r="610" spans="1:29" ht="157.5" hidden="1" x14ac:dyDescent="0.25">
      <c r="A610" s="24" t="s">
        <v>876</v>
      </c>
      <c r="B610" s="24" t="s">
        <v>877</v>
      </c>
      <c r="C610" s="25">
        <v>43672</v>
      </c>
      <c r="D610" s="25">
        <v>43672</v>
      </c>
      <c r="E610" s="25">
        <v>44586</v>
      </c>
      <c r="F610" s="24">
        <v>30</v>
      </c>
      <c r="G610" s="24" t="s">
        <v>2071</v>
      </c>
      <c r="H610" s="24" t="s">
        <v>859</v>
      </c>
      <c r="I610" s="24" t="s">
        <v>2638</v>
      </c>
      <c r="J610" s="22">
        <v>3554270.59</v>
      </c>
      <c r="K610" s="22">
        <v>3181542.89</v>
      </c>
      <c r="L610" s="26">
        <v>3021130</v>
      </c>
      <c r="M610" s="26">
        <v>2719017</v>
      </c>
      <c r="N610" s="26"/>
      <c r="O610" s="26"/>
      <c r="P610" s="26"/>
      <c r="Q610" s="26"/>
      <c r="R610" s="26"/>
      <c r="S610" s="26"/>
      <c r="T610" s="26"/>
      <c r="U610" s="26"/>
      <c r="V610" s="26">
        <v>159942.18</v>
      </c>
      <c r="W610" s="26">
        <v>138757.76999999999</v>
      </c>
      <c r="X610" s="26">
        <v>373198.41</v>
      </c>
      <c r="Y610" s="26">
        <v>323768.12</v>
      </c>
      <c r="Z610" s="26"/>
      <c r="AA610" s="26"/>
      <c r="AB610" s="26"/>
      <c r="AC610" s="27"/>
    </row>
    <row r="611" spans="1:29" ht="78.75" hidden="1" x14ac:dyDescent="0.25">
      <c r="A611" s="24" t="s">
        <v>878</v>
      </c>
      <c r="B611" s="24" t="s">
        <v>879</v>
      </c>
      <c r="C611" s="25">
        <v>43794</v>
      </c>
      <c r="D611" s="25">
        <v>43770</v>
      </c>
      <c r="E611" s="25">
        <v>44926</v>
      </c>
      <c r="F611" s="24">
        <v>38</v>
      </c>
      <c r="G611" s="24" t="s">
        <v>2072</v>
      </c>
      <c r="H611" s="24" t="s">
        <v>859</v>
      </c>
      <c r="I611" s="24" t="s">
        <v>3312</v>
      </c>
      <c r="J611" s="22">
        <v>2806193</v>
      </c>
      <c r="K611" s="22">
        <v>3594861.21</v>
      </c>
      <c r="L611" s="26">
        <v>2385264.0499999998</v>
      </c>
      <c r="M611" s="26">
        <v>3501737.65</v>
      </c>
      <c r="N611" s="26"/>
      <c r="O611" s="26"/>
      <c r="P611" s="26"/>
      <c r="Q611" s="26"/>
      <c r="R611" s="26"/>
      <c r="S611" s="26"/>
      <c r="T611" s="26"/>
      <c r="U611" s="26"/>
      <c r="V611" s="26">
        <v>84185.79</v>
      </c>
      <c r="W611" s="26">
        <v>18624.7</v>
      </c>
      <c r="X611" s="26">
        <v>336743.16</v>
      </c>
      <c r="Y611" s="26">
        <v>74498.86</v>
      </c>
      <c r="Z611" s="26"/>
      <c r="AA611" s="26"/>
      <c r="AB611" s="26"/>
      <c r="AC611" s="27"/>
    </row>
    <row r="612" spans="1:29" ht="90" hidden="1" x14ac:dyDescent="0.25">
      <c r="A612" s="24" t="s">
        <v>880</v>
      </c>
      <c r="B612" s="24" t="s">
        <v>881</v>
      </c>
      <c r="C612" s="25">
        <v>43721</v>
      </c>
      <c r="D612" s="25">
        <v>43739</v>
      </c>
      <c r="E612" s="25">
        <v>44926</v>
      </c>
      <c r="F612" s="24">
        <v>39</v>
      </c>
      <c r="G612" s="24" t="s">
        <v>2073</v>
      </c>
      <c r="H612" s="24" t="s">
        <v>859</v>
      </c>
      <c r="I612" s="24" t="s">
        <v>3313</v>
      </c>
      <c r="J612" s="22">
        <v>11517478.76</v>
      </c>
      <c r="K612" s="22">
        <v>10126517.609999999</v>
      </c>
      <c r="L612" s="26">
        <v>9789856.9399999995</v>
      </c>
      <c r="M612" s="26">
        <v>8810871.25</v>
      </c>
      <c r="N612" s="26"/>
      <c r="O612" s="26"/>
      <c r="P612" s="26"/>
      <c r="Q612" s="26"/>
      <c r="R612" s="26"/>
      <c r="S612" s="26"/>
      <c r="T612" s="26"/>
      <c r="U612" s="26"/>
      <c r="V612" s="26">
        <v>345524.37</v>
      </c>
      <c r="W612" s="26">
        <v>263129.28000000003</v>
      </c>
      <c r="X612" s="26">
        <v>1382097.45</v>
      </c>
      <c r="Y612" s="26">
        <v>1052517.08</v>
      </c>
      <c r="Z612" s="26"/>
      <c r="AA612" s="26"/>
      <c r="AB612" s="26"/>
      <c r="AC612" s="27"/>
    </row>
    <row r="613" spans="1:29" ht="236.25" hidden="1" x14ac:dyDescent="0.25">
      <c r="A613" s="24" t="s">
        <v>882</v>
      </c>
      <c r="B613" s="24" t="s">
        <v>883</v>
      </c>
      <c r="C613" s="25">
        <v>43958</v>
      </c>
      <c r="D613" s="25">
        <v>43952</v>
      </c>
      <c r="E613" s="25">
        <v>44742</v>
      </c>
      <c r="F613" s="24">
        <v>26</v>
      </c>
      <c r="G613" s="24" t="s">
        <v>2929</v>
      </c>
      <c r="H613" s="24" t="s">
        <v>859</v>
      </c>
      <c r="I613" s="24" t="s">
        <v>1864</v>
      </c>
      <c r="J613" s="22">
        <v>1735680.63</v>
      </c>
      <c r="K613" s="22">
        <v>1230470.03</v>
      </c>
      <c r="L613" s="26">
        <v>938716</v>
      </c>
      <c r="M613" s="26">
        <v>844844.4</v>
      </c>
      <c r="N613" s="26"/>
      <c r="O613" s="26"/>
      <c r="P613" s="26"/>
      <c r="Q613" s="26"/>
      <c r="R613" s="26"/>
      <c r="S613" s="26"/>
      <c r="T613" s="26"/>
      <c r="U613" s="26"/>
      <c r="V613" s="26">
        <v>140321</v>
      </c>
      <c r="W613" s="26">
        <v>67896.83</v>
      </c>
      <c r="X613" s="26">
        <v>656643.63</v>
      </c>
      <c r="Y613" s="26">
        <v>317728.8</v>
      </c>
      <c r="Z613" s="26"/>
      <c r="AA613" s="26"/>
      <c r="AB613" s="26"/>
      <c r="AC613" s="27"/>
    </row>
    <row r="614" spans="1:29" ht="112.5" hidden="1" x14ac:dyDescent="0.25">
      <c r="A614" s="24" t="s">
        <v>2371</v>
      </c>
      <c r="B614" s="24" t="s">
        <v>2372</v>
      </c>
      <c r="C614" s="25">
        <v>44168</v>
      </c>
      <c r="D614" s="25">
        <v>44105</v>
      </c>
      <c r="E614" s="25">
        <v>44834</v>
      </c>
      <c r="F614" s="24">
        <v>24</v>
      </c>
      <c r="G614" s="24" t="s">
        <v>2373</v>
      </c>
      <c r="H614" s="24" t="s">
        <v>859</v>
      </c>
      <c r="I614" s="24" t="s">
        <v>3255</v>
      </c>
      <c r="J614" s="22">
        <v>5424282.1399999997</v>
      </c>
      <c r="K614" s="22">
        <v>689267.56</v>
      </c>
      <c r="L614" s="26">
        <v>994331</v>
      </c>
      <c r="M614" s="26">
        <v>689267.56</v>
      </c>
      <c r="N614" s="26"/>
      <c r="O614" s="26"/>
      <c r="P614" s="26"/>
      <c r="Q614" s="26"/>
      <c r="R614" s="26"/>
      <c r="S614" s="26"/>
      <c r="T614" s="26"/>
      <c r="U614" s="26"/>
      <c r="V614" s="26">
        <v>26320.53</v>
      </c>
      <c r="W614" s="26"/>
      <c r="X614" s="26">
        <v>4403630.6100000003</v>
      </c>
      <c r="Y614" s="26"/>
      <c r="Z614" s="26"/>
      <c r="AA614" s="26"/>
      <c r="AB614" s="26"/>
      <c r="AC614" s="27"/>
    </row>
    <row r="615" spans="1:29" ht="123.75" hidden="1" x14ac:dyDescent="0.25">
      <c r="A615" s="24" t="s">
        <v>2374</v>
      </c>
      <c r="B615" s="24" t="s">
        <v>2375</v>
      </c>
      <c r="C615" s="25">
        <v>44063</v>
      </c>
      <c r="D615" s="25">
        <v>44063</v>
      </c>
      <c r="E615" s="25">
        <v>44853</v>
      </c>
      <c r="F615" s="24">
        <v>26</v>
      </c>
      <c r="G615" s="24" t="s">
        <v>2376</v>
      </c>
      <c r="H615" s="24" t="s">
        <v>859</v>
      </c>
      <c r="I615" s="24" t="s">
        <v>2674</v>
      </c>
      <c r="J615" s="22">
        <v>2240050.59</v>
      </c>
      <c r="K615" s="22">
        <v>974993.14</v>
      </c>
      <c r="L615" s="26">
        <v>1904043</v>
      </c>
      <c r="M615" s="26">
        <v>930744.17</v>
      </c>
      <c r="N615" s="26"/>
      <c r="O615" s="26"/>
      <c r="P615" s="26"/>
      <c r="Q615" s="26"/>
      <c r="R615" s="26"/>
      <c r="S615" s="26"/>
      <c r="T615" s="26"/>
      <c r="U615" s="26"/>
      <c r="V615" s="26">
        <v>84001.9</v>
      </c>
      <c r="W615" s="26">
        <v>11062.24</v>
      </c>
      <c r="X615" s="26">
        <v>252005.69</v>
      </c>
      <c r="Y615" s="26">
        <v>33186.730000000003</v>
      </c>
      <c r="Z615" s="26"/>
      <c r="AA615" s="26"/>
      <c r="AB615" s="26"/>
      <c r="AC615" s="27"/>
    </row>
    <row r="616" spans="1:29" ht="326.25" hidden="1" x14ac:dyDescent="0.25">
      <c r="A616" s="24" t="s">
        <v>884</v>
      </c>
      <c r="B616" s="24" t="s">
        <v>885</v>
      </c>
      <c r="C616" s="25">
        <v>44056</v>
      </c>
      <c r="D616" s="25">
        <v>44056</v>
      </c>
      <c r="E616" s="25">
        <v>44907</v>
      </c>
      <c r="F616" s="24">
        <v>28</v>
      </c>
      <c r="G616" s="24" t="s">
        <v>2930</v>
      </c>
      <c r="H616" s="24" t="s">
        <v>859</v>
      </c>
      <c r="I616" s="24" t="s">
        <v>2637</v>
      </c>
      <c r="J616" s="22">
        <v>2529852.79</v>
      </c>
      <c r="K616" s="22">
        <v>1384369.15</v>
      </c>
      <c r="L616" s="26">
        <v>2000000</v>
      </c>
      <c r="M616" s="26">
        <v>1280848.25</v>
      </c>
      <c r="N616" s="26"/>
      <c r="O616" s="26"/>
      <c r="P616" s="26"/>
      <c r="Q616" s="26"/>
      <c r="R616" s="26"/>
      <c r="S616" s="26"/>
      <c r="T616" s="26"/>
      <c r="U616" s="26"/>
      <c r="V616" s="26">
        <v>70588.240000000005</v>
      </c>
      <c r="W616" s="26">
        <v>13792.9</v>
      </c>
      <c r="X616" s="26">
        <v>459264.55</v>
      </c>
      <c r="Y616" s="26">
        <v>89728</v>
      </c>
      <c r="Z616" s="26"/>
      <c r="AA616" s="26"/>
      <c r="AB616" s="26"/>
      <c r="AC616" s="27"/>
    </row>
    <row r="617" spans="1:29" ht="123.75" hidden="1" x14ac:dyDescent="0.25">
      <c r="A617" s="24" t="s">
        <v>2377</v>
      </c>
      <c r="B617" s="24" t="s">
        <v>2378</v>
      </c>
      <c r="C617" s="25">
        <v>44064</v>
      </c>
      <c r="D617" s="25">
        <v>44064</v>
      </c>
      <c r="E617" s="25">
        <v>44854</v>
      </c>
      <c r="F617" s="24">
        <v>26</v>
      </c>
      <c r="G617" s="24" t="s">
        <v>2379</v>
      </c>
      <c r="H617" s="24" t="s">
        <v>859</v>
      </c>
      <c r="I617" s="24" t="s">
        <v>2674</v>
      </c>
      <c r="J617" s="22">
        <v>4005078.57</v>
      </c>
      <c r="K617" s="22">
        <v>0</v>
      </c>
      <c r="L617" s="26">
        <v>3400000</v>
      </c>
      <c r="M617" s="26"/>
      <c r="N617" s="26"/>
      <c r="O617" s="26"/>
      <c r="P617" s="26"/>
      <c r="Q617" s="26"/>
      <c r="R617" s="26"/>
      <c r="S617" s="26"/>
      <c r="T617" s="26"/>
      <c r="U617" s="26"/>
      <c r="V617" s="26">
        <v>150000</v>
      </c>
      <c r="W617" s="26"/>
      <c r="X617" s="26">
        <v>455078.57</v>
      </c>
      <c r="Y617" s="26"/>
      <c r="Z617" s="26"/>
      <c r="AA617" s="26"/>
      <c r="AB617" s="26"/>
      <c r="AC617" s="27"/>
    </row>
    <row r="618" spans="1:29" ht="180" hidden="1" x14ac:dyDescent="0.25">
      <c r="A618" s="24" t="s">
        <v>2380</v>
      </c>
      <c r="B618" s="24" t="s">
        <v>2381</v>
      </c>
      <c r="C618" s="25">
        <v>44113</v>
      </c>
      <c r="D618" s="25">
        <v>44075</v>
      </c>
      <c r="E618" s="25">
        <v>44804</v>
      </c>
      <c r="F618" s="24">
        <v>24</v>
      </c>
      <c r="G618" s="24" t="s">
        <v>2931</v>
      </c>
      <c r="H618" s="24" t="s">
        <v>859</v>
      </c>
      <c r="I618" s="24" t="s">
        <v>1687</v>
      </c>
      <c r="J618" s="22">
        <v>1466725.88</v>
      </c>
      <c r="K618" s="22">
        <v>686606.67</v>
      </c>
      <c r="L618" s="26">
        <v>1246717</v>
      </c>
      <c r="M618" s="26">
        <v>632510.41</v>
      </c>
      <c r="N618" s="26"/>
      <c r="O618" s="26"/>
      <c r="P618" s="26"/>
      <c r="Q618" s="26"/>
      <c r="R618" s="26"/>
      <c r="S618" s="26"/>
      <c r="T618" s="26"/>
      <c r="U618" s="26"/>
      <c r="V618" s="26">
        <v>55002.22</v>
      </c>
      <c r="W618" s="26">
        <v>13524.07</v>
      </c>
      <c r="X618" s="26">
        <v>165006.66</v>
      </c>
      <c r="Y618" s="26">
        <v>40572.19</v>
      </c>
      <c r="Z618" s="26"/>
      <c r="AA618" s="26"/>
      <c r="AB618" s="26"/>
      <c r="AC618" s="27"/>
    </row>
    <row r="619" spans="1:29" ht="112.5" x14ac:dyDescent="0.25">
      <c r="A619" s="24" t="s">
        <v>2382</v>
      </c>
      <c r="B619" s="24" t="s">
        <v>2383</v>
      </c>
      <c r="C619" s="25">
        <v>44193</v>
      </c>
      <c r="D619" s="25">
        <v>44193</v>
      </c>
      <c r="E619" s="25">
        <v>44496</v>
      </c>
      <c r="F619" s="24">
        <v>10</v>
      </c>
      <c r="G619" s="24" t="s">
        <v>2384</v>
      </c>
      <c r="H619" s="24" t="s">
        <v>859</v>
      </c>
      <c r="I619" s="24" t="s">
        <v>1753</v>
      </c>
      <c r="J619" s="22">
        <v>869672.94</v>
      </c>
      <c r="K619" s="22">
        <v>551276.80000000005</v>
      </c>
      <c r="L619" s="26">
        <v>739222</v>
      </c>
      <c r="M619" s="26">
        <v>504750.6</v>
      </c>
      <c r="N619" s="26"/>
      <c r="O619" s="26"/>
      <c r="P619" s="26"/>
      <c r="Q619" s="26"/>
      <c r="R619" s="26"/>
      <c r="S619" s="26"/>
      <c r="T619" s="26">
        <v>43775.24</v>
      </c>
      <c r="U619" s="26">
        <v>35926.870000000003</v>
      </c>
      <c r="V619" s="26">
        <v>17335.14</v>
      </c>
      <c r="W619" s="26">
        <v>10599.33</v>
      </c>
      <c r="X619" s="26">
        <v>69340.56</v>
      </c>
      <c r="Y619" s="26">
        <v>0</v>
      </c>
      <c r="Z619" s="26"/>
      <c r="AA619" s="26"/>
      <c r="AB619" s="26"/>
      <c r="AC619" s="27"/>
    </row>
    <row r="620" spans="1:29" ht="56.25" hidden="1" x14ac:dyDescent="0.25">
      <c r="A620" s="24" t="s">
        <v>2932</v>
      </c>
      <c r="B620" s="24" t="s">
        <v>2933</v>
      </c>
      <c r="C620" s="25">
        <v>44418</v>
      </c>
      <c r="D620" s="25">
        <v>44409</v>
      </c>
      <c r="E620" s="25">
        <v>45291</v>
      </c>
      <c r="F620" s="24">
        <v>29</v>
      </c>
      <c r="G620" s="24" t="s">
        <v>2934</v>
      </c>
      <c r="H620" s="24" t="s">
        <v>859</v>
      </c>
      <c r="I620" s="24" t="s">
        <v>1753</v>
      </c>
      <c r="J620" s="22">
        <v>6564536.4699999997</v>
      </c>
      <c r="K620" s="22">
        <v>0</v>
      </c>
      <c r="L620" s="26">
        <v>5579856</v>
      </c>
      <c r="M620" s="26"/>
      <c r="N620" s="26"/>
      <c r="O620" s="26"/>
      <c r="P620" s="26"/>
      <c r="Q620" s="26"/>
      <c r="R620" s="26"/>
      <c r="S620" s="26"/>
      <c r="T620" s="26">
        <v>984680.47</v>
      </c>
      <c r="U620" s="26"/>
      <c r="V620" s="26"/>
      <c r="W620" s="26"/>
      <c r="X620" s="26"/>
      <c r="Y620" s="26"/>
      <c r="Z620" s="26"/>
      <c r="AA620" s="26"/>
      <c r="AB620" s="26"/>
      <c r="AC620" s="27"/>
    </row>
    <row r="621" spans="1:29" ht="67.5" hidden="1" x14ac:dyDescent="0.25">
      <c r="A621" s="24" t="s">
        <v>2935</v>
      </c>
      <c r="B621" s="24" t="s">
        <v>2936</v>
      </c>
      <c r="C621" s="25">
        <v>44418</v>
      </c>
      <c r="D621" s="25">
        <v>44409</v>
      </c>
      <c r="E621" s="25">
        <v>45291</v>
      </c>
      <c r="F621" s="24">
        <v>29</v>
      </c>
      <c r="G621" s="24" t="s">
        <v>2937</v>
      </c>
      <c r="H621" s="24" t="s">
        <v>859</v>
      </c>
      <c r="I621" s="24" t="s">
        <v>1753</v>
      </c>
      <c r="J621" s="22">
        <v>1976470.59</v>
      </c>
      <c r="K621" s="22">
        <v>377663.22</v>
      </c>
      <c r="L621" s="26">
        <v>1680000</v>
      </c>
      <c r="M621" s="26">
        <v>334668.2</v>
      </c>
      <c r="N621" s="26"/>
      <c r="O621" s="26"/>
      <c r="P621" s="26"/>
      <c r="Q621" s="26"/>
      <c r="R621" s="26"/>
      <c r="S621" s="26"/>
      <c r="T621" s="26">
        <v>195670.59</v>
      </c>
      <c r="U621" s="26">
        <v>38979</v>
      </c>
      <c r="V621" s="26">
        <v>20160</v>
      </c>
      <c r="W621" s="26">
        <v>4016.02</v>
      </c>
      <c r="X621" s="26">
        <v>80640</v>
      </c>
      <c r="Y621" s="26"/>
      <c r="Z621" s="26"/>
      <c r="AA621" s="26"/>
      <c r="AB621" s="26"/>
      <c r="AC621" s="27"/>
    </row>
    <row r="622" spans="1:29" ht="168.75" hidden="1" x14ac:dyDescent="0.25">
      <c r="A622" s="24" t="s">
        <v>886</v>
      </c>
      <c r="B622" s="24" t="s">
        <v>887</v>
      </c>
      <c r="C622" s="25">
        <v>42891</v>
      </c>
      <c r="D622" s="25">
        <v>42891</v>
      </c>
      <c r="E622" s="25">
        <v>44926</v>
      </c>
      <c r="F622" s="24">
        <v>67</v>
      </c>
      <c r="G622" s="24" t="s">
        <v>2074</v>
      </c>
      <c r="H622" s="24" t="s">
        <v>888</v>
      </c>
      <c r="I622" s="24" t="s">
        <v>1818</v>
      </c>
      <c r="J622" s="22">
        <v>47580425.549999997</v>
      </c>
      <c r="K622" s="22">
        <v>31955139.760000002</v>
      </c>
      <c r="L622" s="26">
        <v>39018522.630000003</v>
      </c>
      <c r="M622" s="26">
        <v>26591355.210000001</v>
      </c>
      <c r="N622" s="26"/>
      <c r="O622" s="26"/>
      <c r="P622" s="26"/>
      <c r="Q622" s="26"/>
      <c r="R622" s="26"/>
      <c r="S622" s="26"/>
      <c r="T622" s="26">
        <v>5389664.8200000003</v>
      </c>
      <c r="U622" s="26">
        <v>3698561.67</v>
      </c>
      <c r="V622" s="26"/>
      <c r="W622" s="26"/>
      <c r="X622" s="26">
        <v>1495957.79</v>
      </c>
      <c r="Y622" s="26">
        <v>930505.29</v>
      </c>
      <c r="Z622" s="26"/>
      <c r="AA622" s="26">
        <v>0</v>
      </c>
      <c r="AB622" s="26">
        <v>1676280.31</v>
      </c>
      <c r="AC622" s="27">
        <v>734717.59</v>
      </c>
    </row>
    <row r="623" spans="1:29" ht="112.5" hidden="1" x14ac:dyDescent="0.25">
      <c r="A623" s="24" t="s">
        <v>889</v>
      </c>
      <c r="B623" s="24" t="s">
        <v>890</v>
      </c>
      <c r="C623" s="25">
        <v>43308</v>
      </c>
      <c r="D623" s="25">
        <v>43308</v>
      </c>
      <c r="E623" s="25">
        <v>45291</v>
      </c>
      <c r="F623" s="24">
        <v>66</v>
      </c>
      <c r="G623" s="24" t="s">
        <v>2075</v>
      </c>
      <c r="H623" s="24" t="s">
        <v>888</v>
      </c>
      <c r="I623" s="24" t="s">
        <v>1753</v>
      </c>
      <c r="J623" s="22">
        <v>4999970.59</v>
      </c>
      <c r="K623" s="22">
        <v>863463.52</v>
      </c>
      <c r="L623" s="26">
        <v>4249975</v>
      </c>
      <c r="M623" s="26">
        <v>733944.02</v>
      </c>
      <c r="N623" s="26"/>
      <c r="O623" s="26"/>
      <c r="P623" s="26"/>
      <c r="Q623" s="26"/>
      <c r="R623" s="26"/>
      <c r="S623" s="26"/>
      <c r="T623" s="26">
        <v>749995.59</v>
      </c>
      <c r="U623" s="26">
        <v>129519.5</v>
      </c>
      <c r="V623" s="26"/>
      <c r="W623" s="26"/>
      <c r="X623" s="26"/>
      <c r="Y623" s="26"/>
      <c r="Z623" s="26"/>
      <c r="AA623" s="26"/>
      <c r="AB623" s="26"/>
      <c r="AC623" s="27"/>
    </row>
    <row r="624" spans="1:29" ht="101.25" hidden="1" x14ac:dyDescent="0.25">
      <c r="A624" s="24" t="s">
        <v>891</v>
      </c>
      <c r="B624" s="24" t="s">
        <v>892</v>
      </c>
      <c r="C624" s="25">
        <v>43308</v>
      </c>
      <c r="D624" s="25">
        <v>43308</v>
      </c>
      <c r="E624" s="25">
        <v>45291</v>
      </c>
      <c r="F624" s="24">
        <v>66</v>
      </c>
      <c r="G624" s="24" t="s">
        <v>2018</v>
      </c>
      <c r="H624" s="24" t="s">
        <v>888</v>
      </c>
      <c r="I624" s="24" t="s">
        <v>1753</v>
      </c>
      <c r="J624" s="22">
        <v>5907824.8399999999</v>
      </c>
      <c r="K624" s="22">
        <v>257652.89</v>
      </c>
      <c r="L624" s="26">
        <v>5021651.1100000003</v>
      </c>
      <c r="M624" s="26">
        <v>219004.98</v>
      </c>
      <c r="N624" s="26"/>
      <c r="O624" s="26"/>
      <c r="P624" s="26"/>
      <c r="Q624" s="26"/>
      <c r="R624" s="26"/>
      <c r="S624" s="26"/>
      <c r="T624" s="26">
        <v>886173.73</v>
      </c>
      <c r="U624" s="26">
        <v>38647.910000000003</v>
      </c>
      <c r="V624" s="26"/>
      <c r="W624" s="26"/>
      <c r="X624" s="26"/>
      <c r="Y624" s="26"/>
      <c r="Z624" s="26"/>
      <c r="AA624" s="26"/>
      <c r="AB624" s="26"/>
      <c r="AC624" s="27"/>
    </row>
    <row r="625" spans="1:29" ht="146.25" hidden="1" x14ac:dyDescent="0.25">
      <c r="A625" s="24" t="s">
        <v>893</v>
      </c>
      <c r="B625" s="24" t="s">
        <v>894</v>
      </c>
      <c r="C625" s="25">
        <v>43308</v>
      </c>
      <c r="D625" s="25">
        <v>43308</v>
      </c>
      <c r="E625" s="25">
        <v>45291</v>
      </c>
      <c r="F625" s="24">
        <v>66</v>
      </c>
      <c r="G625" s="24" t="s">
        <v>2076</v>
      </c>
      <c r="H625" s="24" t="s">
        <v>888</v>
      </c>
      <c r="I625" s="24" t="s">
        <v>1753</v>
      </c>
      <c r="J625" s="22">
        <v>4980815</v>
      </c>
      <c r="K625" s="22">
        <v>287103.63</v>
      </c>
      <c r="L625" s="26">
        <v>4233692.75</v>
      </c>
      <c r="M625" s="26">
        <v>244038.09</v>
      </c>
      <c r="N625" s="26"/>
      <c r="O625" s="26"/>
      <c r="P625" s="26"/>
      <c r="Q625" s="26"/>
      <c r="R625" s="26"/>
      <c r="S625" s="26"/>
      <c r="T625" s="26">
        <v>747122.25</v>
      </c>
      <c r="U625" s="26">
        <v>43065.54</v>
      </c>
      <c r="V625" s="26"/>
      <c r="W625" s="26"/>
      <c r="X625" s="26"/>
      <c r="Y625" s="26"/>
      <c r="Z625" s="26"/>
      <c r="AA625" s="26"/>
      <c r="AB625" s="26"/>
      <c r="AC625" s="27"/>
    </row>
    <row r="626" spans="1:29" ht="337.5" hidden="1" x14ac:dyDescent="0.25">
      <c r="A626" s="24" t="s">
        <v>895</v>
      </c>
      <c r="B626" s="24" t="s">
        <v>896</v>
      </c>
      <c r="C626" s="25">
        <v>42783</v>
      </c>
      <c r="D626" s="25">
        <v>42783</v>
      </c>
      <c r="E626" s="25">
        <v>44151</v>
      </c>
      <c r="F626" s="24">
        <v>45</v>
      </c>
      <c r="G626" s="24" t="s">
        <v>2938</v>
      </c>
      <c r="H626" s="24" t="s">
        <v>897</v>
      </c>
      <c r="I626" s="24" t="s">
        <v>1738</v>
      </c>
      <c r="J626" s="22">
        <v>2237043.0699999998</v>
      </c>
      <c r="K626" s="22">
        <v>2729138.22</v>
      </c>
      <c r="L626" s="26">
        <v>1823481.54</v>
      </c>
      <c r="M626" s="26">
        <v>2354383.44</v>
      </c>
      <c r="N626" s="26"/>
      <c r="O626" s="26"/>
      <c r="P626" s="26"/>
      <c r="Q626" s="26"/>
      <c r="R626" s="26"/>
      <c r="S626" s="26"/>
      <c r="T626" s="26"/>
      <c r="U626" s="26"/>
      <c r="V626" s="26">
        <v>88966.16</v>
      </c>
      <c r="W626" s="26">
        <v>77324.149999999994</v>
      </c>
      <c r="X626" s="26">
        <v>207587.77</v>
      </c>
      <c r="Y626" s="26">
        <v>180423.03</v>
      </c>
      <c r="Z626" s="26"/>
      <c r="AA626" s="26"/>
      <c r="AB626" s="26">
        <v>117007.6</v>
      </c>
      <c r="AC626" s="27">
        <v>117007.6</v>
      </c>
    </row>
    <row r="627" spans="1:29" ht="202.5" hidden="1" x14ac:dyDescent="0.25">
      <c r="A627" s="24" t="s">
        <v>898</v>
      </c>
      <c r="B627" s="24" t="s">
        <v>899</v>
      </c>
      <c r="C627" s="25">
        <v>43136</v>
      </c>
      <c r="D627" s="25">
        <v>43136</v>
      </c>
      <c r="E627" s="25">
        <v>44412</v>
      </c>
      <c r="F627" s="24">
        <v>42</v>
      </c>
      <c r="G627" s="24" t="s">
        <v>2077</v>
      </c>
      <c r="H627" s="24" t="s">
        <v>897</v>
      </c>
      <c r="I627" s="24" t="s">
        <v>2677</v>
      </c>
      <c r="J627" s="22">
        <v>4342106.49</v>
      </c>
      <c r="K627" s="22">
        <v>3432812.97</v>
      </c>
      <c r="L627" s="26">
        <v>3455618</v>
      </c>
      <c r="M627" s="26">
        <v>2920357.58</v>
      </c>
      <c r="N627" s="26"/>
      <c r="O627" s="26"/>
      <c r="P627" s="26"/>
      <c r="Q627" s="26"/>
      <c r="R627" s="26"/>
      <c r="S627" s="26"/>
      <c r="T627" s="26"/>
      <c r="U627" s="26"/>
      <c r="V627" s="26">
        <v>187909.96</v>
      </c>
      <c r="W627" s="26">
        <v>108664.63</v>
      </c>
      <c r="X627" s="26">
        <v>563729.87</v>
      </c>
      <c r="Y627" s="26">
        <v>325742.96000000002</v>
      </c>
      <c r="Z627" s="26"/>
      <c r="AA627" s="26">
        <v>0</v>
      </c>
      <c r="AB627" s="26">
        <v>134848.66</v>
      </c>
      <c r="AC627" s="27">
        <v>78047.8</v>
      </c>
    </row>
    <row r="628" spans="1:29" ht="409.5" hidden="1" x14ac:dyDescent="0.25">
      <c r="A628" s="24" t="s">
        <v>900</v>
      </c>
      <c r="B628" s="24" t="s">
        <v>901</v>
      </c>
      <c r="C628" s="25">
        <v>42993</v>
      </c>
      <c r="D628" s="25">
        <v>42993</v>
      </c>
      <c r="E628" s="25">
        <v>44196</v>
      </c>
      <c r="F628" s="24">
        <v>40</v>
      </c>
      <c r="G628" s="24" t="s">
        <v>2939</v>
      </c>
      <c r="H628" s="24" t="s">
        <v>897</v>
      </c>
      <c r="I628" s="24" t="s">
        <v>3256</v>
      </c>
      <c r="J628" s="22">
        <v>11795780.07</v>
      </c>
      <c r="K628" s="22">
        <v>11570984.130000001</v>
      </c>
      <c r="L628" s="26">
        <v>10026413.060000001</v>
      </c>
      <c r="M628" s="26">
        <v>9835336.5099999998</v>
      </c>
      <c r="N628" s="26"/>
      <c r="O628" s="26"/>
      <c r="P628" s="26"/>
      <c r="Q628" s="26"/>
      <c r="R628" s="26"/>
      <c r="S628" s="26"/>
      <c r="T628" s="26"/>
      <c r="U628" s="26"/>
      <c r="V628" s="26">
        <v>492625.54</v>
      </c>
      <c r="W628" s="26">
        <v>480998.94</v>
      </c>
      <c r="X628" s="26">
        <v>1276741.47</v>
      </c>
      <c r="Y628" s="26">
        <v>1254648.68</v>
      </c>
      <c r="Z628" s="26"/>
      <c r="AA628" s="26"/>
      <c r="AB628" s="26"/>
      <c r="AC628" s="27"/>
    </row>
    <row r="629" spans="1:29" ht="90" hidden="1" x14ac:dyDescent="0.25">
      <c r="A629" s="24" t="s">
        <v>902</v>
      </c>
      <c r="B629" s="24" t="s">
        <v>903</v>
      </c>
      <c r="C629" s="25">
        <v>42944</v>
      </c>
      <c r="D629" s="25">
        <v>42944</v>
      </c>
      <c r="E629" s="25">
        <v>43673</v>
      </c>
      <c r="F629" s="24">
        <v>24</v>
      </c>
      <c r="G629" s="24" t="s">
        <v>2079</v>
      </c>
      <c r="H629" s="24" t="s">
        <v>897</v>
      </c>
      <c r="I629" s="24" t="s">
        <v>1820</v>
      </c>
      <c r="J629" s="22">
        <v>1625341.09</v>
      </c>
      <c r="K629" s="22">
        <v>1413009.54</v>
      </c>
      <c r="L629" s="26">
        <v>1381539.93</v>
      </c>
      <c r="M629" s="26">
        <v>1243385.94</v>
      </c>
      <c r="N629" s="26"/>
      <c r="O629" s="26"/>
      <c r="P629" s="26"/>
      <c r="Q629" s="26"/>
      <c r="R629" s="26"/>
      <c r="S629" s="26"/>
      <c r="T629" s="26"/>
      <c r="U629" s="26"/>
      <c r="V629" s="26">
        <v>60950.29</v>
      </c>
      <c r="W629" s="26">
        <v>42405.9</v>
      </c>
      <c r="X629" s="26">
        <v>182850.87</v>
      </c>
      <c r="Y629" s="26">
        <v>127217.7</v>
      </c>
      <c r="Z629" s="26"/>
      <c r="AA629" s="26"/>
      <c r="AB629" s="26"/>
      <c r="AC629" s="27"/>
    </row>
    <row r="630" spans="1:29" ht="67.5" hidden="1" x14ac:dyDescent="0.25">
      <c r="A630" s="24" t="s">
        <v>904</v>
      </c>
      <c r="B630" s="24" t="s">
        <v>905</v>
      </c>
      <c r="C630" s="25">
        <v>43409</v>
      </c>
      <c r="D630" s="25">
        <v>43409</v>
      </c>
      <c r="E630" s="25">
        <v>44231</v>
      </c>
      <c r="F630" s="24">
        <v>27</v>
      </c>
      <c r="G630" s="24" t="s">
        <v>2080</v>
      </c>
      <c r="H630" s="24" t="s">
        <v>897</v>
      </c>
      <c r="I630" s="24" t="s">
        <v>2676</v>
      </c>
      <c r="J630" s="22">
        <v>6062680.8700000001</v>
      </c>
      <c r="K630" s="22">
        <v>5557130.2400000002</v>
      </c>
      <c r="L630" s="26">
        <v>4717538.41</v>
      </c>
      <c r="M630" s="26">
        <v>4239054.29</v>
      </c>
      <c r="N630" s="26"/>
      <c r="O630" s="26"/>
      <c r="P630" s="26"/>
      <c r="Q630" s="26"/>
      <c r="R630" s="26"/>
      <c r="S630" s="26"/>
      <c r="T630" s="26"/>
      <c r="U630" s="26"/>
      <c r="V630" s="26">
        <v>204064.51</v>
      </c>
      <c r="W630" s="26">
        <v>183360.94</v>
      </c>
      <c r="X630" s="26">
        <v>612193.43999999994</v>
      </c>
      <c r="Y630" s="26">
        <v>608624.41</v>
      </c>
      <c r="Z630" s="26"/>
      <c r="AA630" s="26">
        <v>0</v>
      </c>
      <c r="AB630" s="26">
        <v>528884.51</v>
      </c>
      <c r="AC630" s="27">
        <v>526090.6</v>
      </c>
    </row>
    <row r="631" spans="1:29" ht="78.75" hidden="1" x14ac:dyDescent="0.25">
      <c r="A631" s="24" t="s">
        <v>906</v>
      </c>
      <c r="B631" s="24" t="s">
        <v>907</v>
      </c>
      <c r="C631" s="25">
        <v>43672</v>
      </c>
      <c r="D631" s="25">
        <v>43672</v>
      </c>
      <c r="E631" s="25">
        <v>44555</v>
      </c>
      <c r="F631" s="24">
        <v>29</v>
      </c>
      <c r="G631" s="24" t="s">
        <v>2081</v>
      </c>
      <c r="H631" s="24" t="s">
        <v>897</v>
      </c>
      <c r="I631" s="24" t="s">
        <v>1734</v>
      </c>
      <c r="J631" s="22">
        <v>6126940.1299999999</v>
      </c>
      <c r="K631" s="22">
        <v>4518991.83</v>
      </c>
      <c r="L631" s="26">
        <v>4794904.8499999996</v>
      </c>
      <c r="M631" s="26">
        <v>4113631.7</v>
      </c>
      <c r="N631" s="26"/>
      <c r="O631" s="26"/>
      <c r="P631" s="26"/>
      <c r="Q631" s="26"/>
      <c r="R631" s="26"/>
      <c r="S631" s="26"/>
      <c r="T631" s="26"/>
      <c r="U631" s="26"/>
      <c r="V631" s="26">
        <v>246902.86</v>
      </c>
      <c r="W631" s="26">
        <v>72244.31</v>
      </c>
      <c r="X631" s="26">
        <v>576106.68000000005</v>
      </c>
      <c r="Y631" s="26">
        <v>168399.35999999999</v>
      </c>
      <c r="Z631" s="26"/>
      <c r="AA631" s="26"/>
      <c r="AB631" s="26">
        <v>509025.74</v>
      </c>
      <c r="AC631" s="27">
        <v>164716.46</v>
      </c>
    </row>
    <row r="632" spans="1:29" ht="337.5" hidden="1" x14ac:dyDescent="0.25">
      <c r="A632" s="24" t="s">
        <v>908</v>
      </c>
      <c r="B632" s="24" t="s">
        <v>909</v>
      </c>
      <c r="C632" s="25">
        <v>43560</v>
      </c>
      <c r="D632" s="25">
        <v>43560</v>
      </c>
      <c r="E632" s="25">
        <v>44381</v>
      </c>
      <c r="F632" s="24">
        <v>27</v>
      </c>
      <c r="G632" s="24" t="s">
        <v>2940</v>
      </c>
      <c r="H632" s="24" t="s">
        <v>897</v>
      </c>
      <c r="I632" s="24" t="s">
        <v>1734</v>
      </c>
      <c r="J632" s="22">
        <v>5203486.22</v>
      </c>
      <c r="K632" s="22">
        <v>3895227.7</v>
      </c>
      <c r="L632" s="26">
        <v>3885300.22</v>
      </c>
      <c r="M632" s="26">
        <v>3385596.51</v>
      </c>
      <c r="N632" s="26"/>
      <c r="O632" s="26"/>
      <c r="P632" s="26"/>
      <c r="Q632" s="26"/>
      <c r="R632" s="26"/>
      <c r="S632" s="26"/>
      <c r="T632" s="26"/>
      <c r="U632" s="26"/>
      <c r="V632" s="26">
        <v>194725</v>
      </c>
      <c r="W632" s="26">
        <v>77221.119999999995</v>
      </c>
      <c r="X632" s="26">
        <v>454358.32</v>
      </c>
      <c r="Y632" s="26">
        <v>179990.32</v>
      </c>
      <c r="Z632" s="26"/>
      <c r="AA632" s="26"/>
      <c r="AB632" s="26">
        <v>669102.68000000005</v>
      </c>
      <c r="AC632" s="27">
        <v>252419.75</v>
      </c>
    </row>
    <row r="633" spans="1:29" ht="180" hidden="1" x14ac:dyDescent="0.25">
      <c r="A633" s="24" t="s">
        <v>910</v>
      </c>
      <c r="B633" s="24" t="s">
        <v>911</v>
      </c>
      <c r="C633" s="25">
        <v>43600</v>
      </c>
      <c r="D633" s="25">
        <v>43600</v>
      </c>
      <c r="E633" s="25">
        <v>44909</v>
      </c>
      <c r="F633" s="24">
        <v>43</v>
      </c>
      <c r="G633" s="24" t="s">
        <v>2082</v>
      </c>
      <c r="H633" s="24" t="s">
        <v>897</v>
      </c>
      <c r="I633" s="24" t="s">
        <v>2677</v>
      </c>
      <c r="J633" s="22">
        <v>2910181.25</v>
      </c>
      <c r="K633" s="22">
        <v>1694628.26</v>
      </c>
      <c r="L633" s="26">
        <v>877755.71</v>
      </c>
      <c r="M633" s="26">
        <v>1196997.7</v>
      </c>
      <c r="N633" s="26"/>
      <c r="O633" s="26"/>
      <c r="P633" s="26"/>
      <c r="Q633" s="26"/>
      <c r="R633" s="26"/>
      <c r="S633" s="26"/>
      <c r="T633" s="26"/>
      <c r="U633" s="26"/>
      <c r="V633" s="26">
        <v>504956.66</v>
      </c>
      <c r="W633" s="26">
        <v>123625.54</v>
      </c>
      <c r="X633" s="26">
        <v>1514869.97</v>
      </c>
      <c r="Y633" s="26">
        <v>370874.95</v>
      </c>
      <c r="Z633" s="26"/>
      <c r="AA633" s="26"/>
      <c r="AB633" s="26">
        <v>12598.91</v>
      </c>
      <c r="AC633" s="27">
        <v>3130.07</v>
      </c>
    </row>
    <row r="634" spans="1:29" ht="67.5" hidden="1" x14ac:dyDescent="0.25">
      <c r="A634" s="24" t="s">
        <v>912</v>
      </c>
      <c r="B634" s="24" t="s">
        <v>913</v>
      </c>
      <c r="C634" s="25">
        <v>43424</v>
      </c>
      <c r="D634" s="25">
        <v>43424</v>
      </c>
      <c r="E634" s="25">
        <v>44246</v>
      </c>
      <c r="F634" s="24">
        <v>27</v>
      </c>
      <c r="G634" s="24" t="s">
        <v>1981</v>
      </c>
      <c r="H634" s="24" t="s">
        <v>897</v>
      </c>
      <c r="I634" s="24" t="s">
        <v>2679</v>
      </c>
      <c r="J634" s="22">
        <v>1714577.26</v>
      </c>
      <c r="K634" s="22">
        <v>1556269.41</v>
      </c>
      <c r="L634" s="26">
        <v>607222.28</v>
      </c>
      <c r="M634" s="26">
        <v>559649.93000000005</v>
      </c>
      <c r="N634" s="26"/>
      <c r="O634" s="26"/>
      <c r="P634" s="26"/>
      <c r="Q634" s="26"/>
      <c r="R634" s="26"/>
      <c r="S634" s="26"/>
      <c r="T634" s="26"/>
      <c r="U634" s="26"/>
      <c r="V634" s="26">
        <v>146826.04</v>
      </c>
      <c r="W634" s="26">
        <v>132143.44</v>
      </c>
      <c r="X634" s="26">
        <v>440478.08</v>
      </c>
      <c r="Y634" s="26">
        <v>396430.27</v>
      </c>
      <c r="Z634" s="26"/>
      <c r="AA634" s="26"/>
      <c r="AB634" s="26">
        <v>520050.86</v>
      </c>
      <c r="AC634" s="27">
        <v>468045.77</v>
      </c>
    </row>
    <row r="635" spans="1:29" ht="101.25" hidden="1" x14ac:dyDescent="0.25">
      <c r="A635" s="24" t="s">
        <v>914</v>
      </c>
      <c r="B635" s="24" t="s">
        <v>915</v>
      </c>
      <c r="C635" s="25">
        <v>43314</v>
      </c>
      <c r="D635" s="25">
        <v>43314</v>
      </c>
      <c r="E635" s="25">
        <v>44226</v>
      </c>
      <c r="F635" s="24">
        <v>30</v>
      </c>
      <c r="G635" s="24" t="s">
        <v>2083</v>
      </c>
      <c r="H635" s="24" t="s">
        <v>897</v>
      </c>
      <c r="I635" s="24" t="s">
        <v>2638</v>
      </c>
      <c r="J635" s="22">
        <v>8224192.8300000001</v>
      </c>
      <c r="K635" s="22">
        <v>7423937.1500000004</v>
      </c>
      <c r="L635" s="26">
        <v>6078868.46</v>
      </c>
      <c r="M635" s="26">
        <v>5470981.6100000003</v>
      </c>
      <c r="N635" s="26"/>
      <c r="O635" s="26"/>
      <c r="P635" s="26"/>
      <c r="Q635" s="26"/>
      <c r="R635" s="26"/>
      <c r="S635" s="26"/>
      <c r="T635" s="26"/>
      <c r="U635" s="26"/>
      <c r="V635" s="26">
        <v>311430.03999999998</v>
      </c>
      <c r="W635" s="26">
        <v>279845.40000000002</v>
      </c>
      <c r="X635" s="26">
        <v>726670.1</v>
      </c>
      <c r="Y635" s="26">
        <v>652777.48</v>
      </c>
      <c r="Z635" s="26"/>
      <c r="AA635" s="26"/>
      <c r="AB635" s="26">
        <v>1107224.23</v>
      </c>
      <c r="AC635" s="27">
        <v>1020332.66</v>
      </c>
    </row>
    <row r="636" spans="1:29" ht="409.5" hidden="1" x14ac:dyDescent="0.25">
      <c r="A636" s="24" t="s">
        <v>916</v>
      </c>
      <c r="B636" s="24" t="s">
        <v>917</v>
      </c>
      <c r="C636" s="25">
        <v>43846</v>
      </c>
      <c r="D636" s="25">
        <v>43846</v>
      </c>
      <c r="E636" s="25">
        <v>44926</v>
      </c>
      <c r="F636" s="24">
        <v>36</v>
      </c>
      <c r="G636" s="24" t="s">
        <v>3314</v>
      </c>
      <c r="H636" s="24" t="s">
        <v>897</v>
      </c>
      <c r="I636" s="24" t="s">
        <v>3315</v>
      </c>
      <c r="J636" s="22">
        <v>13709397.560000001</v>
      </c>
      <c r="K636" s="22">
        <v>6589826.0700000003</v>
      </c>
      <c r="L636" s="26">
        <v>7932727</v>
      </c>
      <c r="M636" s="26">
        <v>5077142.32</v>
      </c>
      <c r="N636" s="26"/>
      <c r="O636" s="26"/>
      <c r="P636" s="26"/>
      <c r="Q636" s="26"/>
      <c r="R636" s="26"/>
      <c r="S636" s="26"/>
      <c r="T636" s="26"/>
      <c r="U636" s="26"/>
      <c r="V636" s="26">
        <v>1155334.1100000001</v>
      </c>
      <c r="W636" s="26">
        <v>302568.31</v>
      </c>
      <c r="X636" s="26">
        <v>4621336.45</v>
      </c>
      <c r="Y636" s="26">
        <v>1210115.44</v>
      </c>
      <c r="Z636" s="26"/>
      <c r="AA636" s="26"/>
      <c r="AB636" s="26"/>
      <c r="AC636" s="27"/>
    </row>
    <row r="637" spans="1:29" ht="258.75" hidden="1" x14ac:dyDescent="0.25">
      <c r="A637" s="24" t="s">
        <v>918</v>
      </c>
      <c r="B637" s="24" t="s">
        <v>919</v>
      </c>
      <c r="C637" s="25">
        <v>43879</v>
      </c>
      <c r="D637" s="25">
        <v>43879</v>
      </c>
      <c r="E637" s="25">
        <v>44456</v>
      </c>
      <c r="F637" s="24">
        <v>19</v>
      </c>
      <c r="G637" s="24" t="s">
        <v>2941</v>
      </c>
      <c r="H637" s="24" t="s">
        <v>897</v>
      </c>
      <c r="I637" s="24" t="s">
        <v>2675</v>
      </c>
      <c r="J637" s="22">
        <v>3605411.96</v>
      </c>
      <c r="K637" s="22">
        <v>2898031.48</v>
      </c>
      <c r="L637" s="26">
        <v>2663458.77</v>
      </c>
      <c r="M637" s="26">
        <v>2397112.89</v>
      </c>
      <c r="N637" s="26"/>
      <c r="O637" s="26"/>
      <c r="P637" s="26"/>
      <c r="Q637" s="26"/>
      <c r="R637" s="26"/>
      <c r="S637" s="26"/>
      <c r="T637" s="26"/>
      <c r="U637" s="26"/>
      <c r="V637" s="26">
        <v>136084.62</v>
      </c>
      <c r="W637" s="26">
        <v>95531.94</v>
      </c>
      <c r="X637" s="26">
        <v>770859.5</v>
      </c>
      <c r="Y637" s="26">
        <v>392057.28</v>
      </c>
      <c r="Z637" s="26"/>
      <c r="AA637" s="26"/>
      <c r="AB637" s="26">
        <v>35009.07</v>
      </c>
      <c r="AC637" s="27">
        <v>13329.37</v>
      </c>
    </row>
    <row r="638" spans="1:29" ht="123.75" hidden="1" x14ac:dyDescent="0.25">
      <c r="A638" s="24" t="s">
        <v>920</v>
      </c>
      <c r="B638" s="24" t="s">
        <v>921</v>
      </c>
      <c r="C638" s="25">
        <v>43641</v>
      </c>
      <c r="D638" s="25">
        <v>43641</v>
      </c>
      <c r="E638" s="25">
        <v>44279</v>
      </c>
      <c r="F638" s="24">
        <v>21</v>
      </c>
      <c r="G638" s="24" t="s">
        <v>2942</v>
      </c>
      <c r="H638" s="24" t="s">
        <v>897</v>
      </c>
      <c r="I638" s="24" t="s">
        <v>2638</v>
      </c>
      <c r="J638" s="22">
        <v>7766126.7300000004</v>
      </c>
      <c r="K638" s="22">
        <v>6915762.1699999999</v>
      </c>
      <c r="L638" s="26">
        <v>6506652</v>
      </c>
      <c r="M638" s="26">
        <v>5855986.7999999998</v>
      </c>
      <c r="N638" s="26"/>
      <c r="O638" s="26"/>
      <c r="P638" s="26"/>
      <c r="Q638" s="26"/>
      <c r="R638" s="26"/>
      <c r="S638" s="26"/>
      <c r="T638" s="26"/>
      <c r="U638" s="26"/>
      <c r="V638" s="26">
        <v>342870.61</v>
      </c>
      <c r="W638" s="26">
        <v>297456.74</v>
      </c>
      <c r="X638" s="26">
        <v>800031.43</v>
      </c>
      <c r="Y638" s="26">
        <v>693981.36</v>
      </c>
      <c r="Z638" s="26"/>
      <c r="AA638" s="26"/>
      <c r="AB638" s="26">
        <v>116572.69</v>
      </c>
      <c r="AC638" s="27">
        <v>68337.27</v>
      </c>
    </row>
    <row r="639" spans="1:29" ht="213.75" hidden="1" x14ac:dyDescent="0.25">
      <c r="A639" s="24" t="s">
        <v>922</v>
      </c>
      <c r="B639" s="24" t="s">
        <v>923</v>
      </c>
      <c r="C639" s="25">
        <v>43535</v>
      </c>
      <c r="D639" s="25">
        <v>43535</v>
      </c>
      <c r="E639" s="25">
        <v>44519</v>
      </c>
      <c r="F639" s="24">
        <v>33</v>
      </c>
      <c r="G639" s="24" t="s">
        <v>2943</v>
      </c>
      <c r="H639" s="24" t="s">
        <v>897</v>
      </c>
      <c r="I639" s="24" t="s">
        <v>2638</v>
      </c>
      <c r="J639" s="22">
        <v>6414745.5999999996</v>
      </c>
      <c r="K639" s="22">
        <v>5773638.2300000004</v>
      </c>
      <c r="L639" s="26">
        <v>5219655.17</v>
      </c>
      <c r="M639" s="26">
        <v>4697688.78</v>
      </c>
      <c r="N639" s="26"/>
      <c r="O639" s="26"/>
      <c r="P639" s="26"/>
      <c r="Q639" s="26"/>
      <c r="R639" s="26"/>
      <c r="S639" s="26"/>
      <c r="T639" s="26"/>
      <c r="U639" s="26"/>
      <c r="V639" s="26">
        <v>256442.02</v>
      </c>
      <c r="W639" s="26">
        <v>226146.44</v>
      </c>
      <c r="X639" s="26">
        <v>653555.47</v>
      </c>
      <c r="Y639" s="26">
        <v>566078.69999999995</v>
      </c>
      <c r="Z639" s="26"/>
      <c r="AA639" s="26"/>
      <c r="AB639" s="26">
        <v>285092.94</v>
      </c>
      <c r="AC639" s="27">
        <v>283724.31</v>
      </c>
    </row>
    <row r="640" spans="1:29" ht="409.5" hidden="1" x14ac:dyDescent="0.25">
      <c r="A640" s="24" t="s">
        <v>924</v>
      </c>
      <c r="B640" s="24" t="s">
        <v>925</v>
      </c>
      <c r="C640" s="25">
        <v>43616</v>
      </c>
      <c r="D640" s="25">
        <v>43616</v>
      </c>
      <c r="E640" s="25">
        <v>44435</v>
      </c>
      <c r="F640" s="24">
        <v>27</v>
      </c>
      <c r="G640" s="24" t="s">
        <v>2084</v>
      </c>
      <c r="H640" s="24" t="s">
        <v>897</v>
      </c>
      <c r="I640" s="24" t="s">
        <v>3256</v>
      </c>
      <c r="J640" s="22">
        <v>4636307.9400000004</v>
      </c>
      <c r="K640" s="22">
        <v>3952664.34</v>
      </c>
      <c r="L640" s="26">
        <v>2500000</v>
      </c>
      <c r="M640" s="26">
        <v>2250000</v>
      </c>
      <c r="N640" s="26"/>
      <c r="O640" s="26"/>
      <c r="P640" s="26"/>
      <c r="Q640" s="26"/>
      <c r="R640" s="26"/>
      <c r="S640" s="26"/>
      <c r="T640" s="26"/>
      <c r="U640" s="26"/>
      <c r="V640" s="26">
        <v>640892.38</v>
      </c>
      <c r="W640" s="26">
        <v>510995</v>
      </c>
      <c r="X640" s="26">
        <v>1495415.56</v>
      </c>
      <c r="Y640" s="26">
        <v>1191669.3400000001</v>
      </c>
      <c r="Z640" s="26"/>
      <c r="AA640" s="26"/>
      <c r="AB640" s="26"/>
      <c r="AC640" s="27"/>
    </row>
    <row r="641" spans="1:29" ht="67.5" hidden="1" x14ac:dyDescent="0.25">
      <c r="A641" s="24" t="s">
        <v>926</v>
      </c>
      <c r="B641" s="24" t="s">
        <v>927</v>
      </c>
      <c r="C641" s="25">
        <v>43710</v>
      </c>
      <c r="D641" s="25">
        <v>43710</v>
      </c>
      <c r="E641" s="25">
        <v>44561</v>
      </c>
      <c r="F641" s="24">
        <v>28</v>
      </c>
      <c r="G641" s="24" t="s">
        <v>2944</v>
      </c>
      <c r="H641" s="24" t="s">
        <v>897</v>
      </c>
      <c r="I641" s="24" t="s">
        <v>1864</v>
      </c>
      <c r="J641" s="22">
        <v>3882720.07</v>
      </c>
      <c r="K641" s="22">
        <v>3099811.16</v>
      </c>
      <c r="L641" s="26">
        <v>2423701.0099999998</v>
      </c>
      <c r="M641" s="26">
        <v>1929675.07</v>
      </c>
      <c r="N641" s="26"/>
      <c r="O641" s="26"/>
      <c r="P641" s="26"/>
      <c r="Q641" s="26"/>
      <c r="R641" s="26"/>
      <c r="S641" s="26"/>
      <c r="T641" s="26"/>
      <c r="U641" s="26"/>
      <c r="V641" s="26">
        <v>105167.53</v>
      </c>
      <c r="W641" s="26">
        <v>83503.710000000006</v>
      </c>
      <c r="X641" s="26">
        <v>315502.59000000003</v>
      </c>
      <c r="Y641" s="26">
        <v>250511.16</v>
      </c>
      <c r="Z641" s="26"/>
      <c r="AA641" s="26"/>
      <c r="AB641" s="26">
        <v>1038348.94</v>
      </c>
      <c r="AC641" s="27">
        <v>836121.22</v>
      </c>
    </row>
    <row r="642" spans="1:29" ht="303.75" hidden="1" x14ac:dyDescent="0.25">
      <c r="A642" s="24" t="s">
        <v>928</v>
      </c>
      <c r="B642" s="24" t="s">
        <v>929</v>
      </c>
      <c r="C642" s="25">
        <v>43689</v>
      </c>
      <c r="D642" s="25">
        <v>43689</v>
      </c>
      <c r="E642" s="25">
        <v>44561</v>
      </c>
      <c r="F642" s="24">
        <v>29</v>
      </c>
      <c r="G642" s="24" t="s">
        <v>2085</v>
      </c>
      <c r="H642" s="24" t="s">
        <v>897</v>
      </c>
      <c r="I642" s="24" t="s">
        <v>3255</v>
      </c>
      <c r="J642" s="22">
        <v>7518607.6600000001</v>
      </c>
      <c r="K642" s="22">
        <v>8291434.1600000001</v>
      </c>
      <c r="L642" s="26">
        <v>5738064.5599999996</v>
      </c>
      <c r="M642" s="26">
        <v>6804074.0999999996</v>
      </c>
      <c r="N642" s="26"/>
      <c r="O642" s="26"/>
      <c r="P642" s="26"/>
      <c r="Q642" s="26"/>
      <c r="R642" s="26"/>
      <c r="S642" s="26"/>
      <c r="T642" s="26"/>
      <c r="U642" s="26"/>
      <c r="V642" s="26">
        <v>267081.46000000002</v>
      </c>
      <c r="W642" s="26">
        <v>222977.31</v>
      </c>
      <c r="X642" s="26">
        <v>1513461.64</v>
      </c>
      <c r="Y642" s="26">
        <v>1264382.75</v>
      </c>
      <c r="Z642" s="26"/>
      <c r="AA642" s="26"/>
      <c r="AB642" s="26"/>
      <c r="AC642" s="27"/>
    </row>
    <row r="643" spans="1:29" ht="409.5" hidden="1" x14ac:dyDescent="0.25">
      <c r="A643" s="24" t="s">
        <v>930</v>
      </c>
      <c r="B643" s="24" t="s">
        <v>931</v>
      </c>
      <c r="C643" s="25">
        <v>43328</v>
      </c>
      <c r="D643" s="25">
        <v>43328</v>
      </c>
      <c r="E643" s="25">
        <v>44242</v>
      </c>
      <c r="F643" s="24">
        <v>30</v>
      </c>
      <c r="G643" s="24" t="s">
        <v>2945</v>
      </c>
      <c r="H643" s="24" t="s">
        <v>897</v>
      </c>
      <c r="I643" s="24" t="s">
        <v>2677</v>
      </c>
      <c r="J643" s="22">
        <v>4524090.59</v>
      </c>
      <c r="K643" s="22">
        <v>4028827.67</v>
      </c>
      <c r="L643" s="26">
        <v>3651873.09</v>
      </c>
      <c r="M643" s="26">
        <v>3286685.78</v>
      </c>
      <c r="N643" s="26"/>
      <c r="O643" s="26"/>
      <c r="P643" s="26"/>
      <c r="Q643" s="26"/>
      <c r="R643" s="26"/>
      <c r="S643" s="26"/>
      <c r="T643" s="26"/>
      <c r="U643" s="26"/>
      <c r="V643" s="26">
        <v>193334.47</v>
      </c>
      <c r="W643" s="26">
        <v>167062.82</v>
      </c>
      <c r="X643" s="26">
        <v>451113.76</v>
      </c>
      <c r="Y643" s="26">
        <v>389722.37</v>
      </c>
      <c r="Z643" s="26"/>
      <c r="AA643" s="26"/>
      <c r="AB643" s="26">
        <v>227769.27</v>
      </c>
      <c r="AC643" s="27">
        <v>185356.7</v>
      </c>
    </row>
    <row r="644" spans="1:29" ht="236.25" hidden="1" x14ac:dyDescent="0.25">
      <c r="A644" s="24" t="s">
        <v>932</v>
      </c>
      <c r="B644" s="24" t="s">
        <v>933</v>
      </c>
      <c r="C644" s="25">
        <v>43677</v>
      </c>
      <c r="D644" s="25">
        <v>43677</v>
      </c>
      <c r="E644" s="25">
        <v>44560</v>
      </c>
      <c r="F644" s="24">
        <v>29</v>
      </c>
      <c r="G644" s="24" t="s">
        <v>2086</v>
      </c>
      <c r="H644" s="24" t="s">
        <v>897</v>
      </c>
      <c r="I644" s="24" t="s">
        <v>1741</v>
      </c>
      <c r="J644" s="22">
        <v>4503469.6399999997</v>
      </c>
      <c r="K644" s="22">
        <v>3898672.49</v>
      </c>
      <c r="L644" s="26">
        <v>2160157.06</v>
      </c>
      <c r="M644" s="26">
        <v>1861235.44</v>
      </c>
      <c r="N644" s="26"/>
      <c r="O644" s="26"/>
      <c r="P644" s="26"/>
      <c r="Q644" s="26"/>
      <c r="R644" s="26"/>
      <c r="S644" s="26"/>
      <c r="T644" s="26"/>
      <c r="U644" s="26"/>
      <c r="V644" s="26">
        <v>233657.35</v>
      </c>
      <c r="W644" s="26">
        <v>196049.91</v>
      </c>
      <c r="X644" s="26">
        <v>1667461.82</v>
      </c>
      <c r="Y644" s="26">
        <v>1399193.73</v>
      </c>
      <c r="Z644" s="26"/>
      <c r="AA644" s="26">
        <v>0</v>
      </c>
      <c r="AB644" s="26">
        <v>442193.41</v>
      </c>
      <c r="AC644" s="27">
        <v>442193.41</v>
      </c>
    </row>
    <row r="645" spans="1:29" ht="409.5" hidden="1" x14ac:dyDescent="0.25">
      <c r="A645" s="24" t="s">
        <v>934</v>
      </c>
      <c r="B645" s="24" t="s">
        <v>935</v>
      </c>
      <c r="C645" s="25">
        <v>43741</v>
      </c>
      <c r="D645" s="25">
        <v>43741</v>
      </c>
      <c r="E645" s="25">
        <v>44714</v>
      </c>
      <c r="F645" s="24">
        <v>32</v>
      </c>
      <c r="G645" s="24" t="s">
        <v>2087</v>
      </c>
      <c r="H645" s="24" t="s">
        <v>897</v>
      </c>
      <c r="I645" s="24" t="s">
        <v>1735</v>
      </c>
      <c r="J645" s="22">
        <v>6304799.2400000002</v>
      </c>
      <c r="K645" s="22">
        <v>4127911.48</v>
      </c>
      <c r="L645" s="26">
        <v>1426231.56</v>
      </c>
      <c r="M645" s="26">
        <v>1283608.3999999999</v>
      </c>
      <c r="N645" s="26"/>
      <c r="O645" s="26"/>
      <c r="P645" s="26"/>
      <c r="Q645" s="26"/>
      <c r="R645" s="26"/>
      <c r="S645" s="26"/>
      <c r="T645" s="26"/>
      <c r="U645" s="26"/>
      <c r="V645" s="26">
        <v>1046682.6</v>
      </c>
      <c r="W645" s="26">
        <v>610125.78</v>
      </c>
      <c r="X645" s="26">
        <v>3831885.08</v>
      </c>
      <c r="Y645" s="26">
        <v>2234177.2999999998</v>
      </c>
      <c r="Z645" s="26"/>
      <c r="AA645" s="26">
        <v>0</v>
      </c>
      <c r="AB645" s="26"/>
      <c r="AC645" s="27"/>
    </row>
    <row r="646" spans="1:29" ht="112.5" hidden="1" x14ac:dyDescent="0.25">
      <c r="A646" s="24" t="s">
        <v>936</v>
      </c>
      <c r="B646" s="24" t="s">
        <v>937</v>
      </c>
      <c r="C646" s="25">
        <v>43951</v>
      </c>
      <c r="D646" s="25">
        <v>43951</v>
      </c>
      <c r="E646" s="25">
        <v>44498</v>
      </c>
      <c r="F646" s="24">
        <v>18</v>
      </c>
      <c r="G646" s="24" t="s">
        <v>2088</v>
      </c>
      <c r="H646" s="24" t="s">
        <v>897</v>
      </c>
      <c r="I646" s="24" t="s">
        <v>2679</v>
      </c>
      <c r="J646" s="22">
        <v>996024.71</v>
      </c>
      <c r="K646" s="22">
        <v>908833.03</v>
      </c>
      <c r="L646" s="26">
        <v>436856.44</v>
      </c>
      <c r="M646" s="26">
        <v>444037</v>
      </c>
      <c r="N646" s="26"/>
      <c r="O646" s="26"/>
      <c r="P646" s="26"/>
      <c r="Q646" s="26"/>
      <c r="R646" s="26"/>
      <c r="S646" s="26"/>
      <c r="T646" s="26"/>
      <c r="U646" s="26"/>
      <c r="V646" s="26">
        <v>85658.13</v>
      </c>
      <c r="W646" s="26">
        <v>48746.19</v>
      </c>
      <c r="X646" s="26">
        <v>473510.14</v>
      </c>
      <c r="Y646" s="26">
        <v>416049.84</v>
      </c>
      <c r="Z646" s="26"/>
      <c r="AA646" s="26"/>
      <c r="AB646" s="26"/>
      <c r="AC646" s="27"/>
    </row>
    <row r="647" spans="1:29" ht="409.5" hidden="1" x14ac:dyDescent="0.25">
      <c r="A647" s="24" t="s">
        <v>938</v>
      </c>
      <c r="B647" s="24" t="s">
        <v>939</v>
      </c>
      <c r="C647" s="25">
        <v>43909</v>
      </c>
      <c r="D647" s="25">
        <v>43909</v>
      </c>
      <c r="E647" s="25">
        <v>44852</v>
      </c>
      <c r="F647" s="24">
        <v>31</v>
      </c>
      <c r="G647" s="24" t="s">
        <v>2946</v>
      </c>
      <c r="H647" s="24" t="s">
        <v>897</v>
      </c>
      <c r="I647" s="24" t="s">
        <v>1864</v>
      </c>
      <c r="J647" s="22">
        <v>3423854.06</v>
      </c>
      <c r="K647" s="22">
        <v>2376432.56</v>
      </c>
      <c r="L647" s="26">
        <v>1407647.24</v>
      </c>
      <c r="M647" s="26">
        <v>1266882.52</v>
      </c>
      <c r="N647" s="26"/>
      <c r="O647" s="26"/>
      <c r="P647" s="26"/>
      <c r="Q647" s="26"/>
      <c r="R647" s="26"/>
      <c r="S647" s="26"/>
      <c r="T647" s="26"/>
      <c r="U647" s="26"/>
      <c r="V647" s="26">
        <v>489712.66</v>
      </c>
      <c r="W647" s="26">
        <v>269608.02</v>
      </c>
      <c r="X647" s="26">
        <v>1526494.16</v>
      </c>
      <c r="Y647" s="26">
        <v>839942.02</v>
      </c>
      <c r="Z647" s="26"/>
      <c r="AA647" s="26"/>
      <c r="AB647" s="26"/>
      <c r="AC647" s="27"/>
    </row>
    <row r="648" spans="1:29" ht="112.5" hidden="1" x14ac:dyDescent="0.25">
      <c r="A648" s="24" t="s">
        <v>940</v>
      </c>
      <c r="B648" s="24" t="s">
        <v>941</v>
      </c>
      <c r="C648" s="25">
        <v>43829</v>
      </c>
      <c r="D648" s="25">
        <v>43829</v>
      </c>
      <c r="E648" s="25">
        <v>44741</v>
      </c>
      <c r="F648" s="24">
        <v>30</v>
      </c>
      <c r="G648" s="24" t="s">
        <v>2089</v>
      </c>
      <c r="H648" s="24" t="s">
        <v>897</v>
      </c>
      <c r="I648" s="24" t="s">
        <v>1817</v>
      </c>
      <c r="J648" s="22">
        <v>1391697.65</v>
      </c>
      <c r="K648" s="22">
        <v>1212680.6100000001</v>
      </c>
      <c r="L648" s="26">
        <v>1003496.77</v>
      </c>
      <c r="M648" s="26">
        <v>903147.09</v>
      </c>
      <c r="N648" s="26"/>
      <c r="O648" s="26"/>
      <c r="P648" s="26"/>
      <c r="Q648" s="26"/>
      <c r="R648" s="26"/>
      <c r="S648" s="26"/>
      <c r="T648" s="26"/>
      <c r="U648" s="26"/>
      <c r="V648" s="26">
        <v>80070.37</v>
      </c>
      <c r="W648" s="26">
        <v>63815.63</v>
      </c>
      <c r="X648" s="26">
        <v>308130.51</v>
      </c>
      <c r="Y648" s="26">
        <v>245717.89</v>
      </c>
      <c r="Z648" s="26"/>
      <c r="AA648" s="26"/>
      <c r="AB648" s="26"/>
      <c r="AC648" s="27"/>
    </row>
    <row r="649" spans="1:29" ht="90" hidden="1" x14ac:dyDescent="0.25">
      <c r="A649" s="24" t="s">
        <v>942</v>
      </c>
      <c r="B649" s="24" t="s">
        <v>943</v>
      </c>
      <c r="C649" s="25">
        <v>43766</v>
      </c>
      <c r="D649" s="25">
        <v>43739</v>
      </c>
      <c r="E649" s="25">
        <v>44926</v>
      </c>
      <c r="F649" s="24">
        <v>39</v>
      </c>
      <c r="G649" s="24" t="s">
        <v>2073</v>
      </c>
      <c r="H649" s="24" t="s">
        <v>897</v>
      </c>
      <c r="I649" s="24" t="s">
        <v>3313</v>
      </c>
      <c r="J649" s="22">
        <v>7309744.7999999998</v>
      </c>
      <c r="K649" s="22">
        <v>6446498.9400000004</v>
      </c>
      <c r="L649" s="26">
        <v>6172420.79</v>
      </c>
      <c r="M649" s="26">
        <v>5555178.71</v>
      </c>
      <c r="N649" s="26"/>
      <c r="O649" s="26"/>
      <c r="P649" s="26"/>
      <c r="Q649" s="26"/>
      <c r="R649" s="26"/>
      <c r="S649" s="26"/>
      <c r="T649" s="26"/>
      <c r="U649" s="26"/>
      <c r="V649" s="26">
        <v>217850.15</v>
      </c>
      <c r="W649" s="26">
        <v>170702.71</v>
      </c>
      <c r="X649" s="26">
        <v>882266.36</v>
      </c>
      <c r="Y649" s="26">
        <v>688723.76</v>
      </c>
      <c r="Z649" s="26"/>
      <c r="AA649" s="26">
        <v>0</v>
      </c>
      <c r="AB649" s="26">
        <v>37207.5</v>
      </c>
      <c r="AC649" s="27">
        <v>31893.759999999998</v>
      </c>
    </row>
    <row r="650" spans="1:29" ht="67.5" hidden="1" x14ac:dyDescent="0.25">
      <c r="A650" s="24" t="s">
        <v>944</v>
      </c>
      <c r="B650" s="24" t="s">
        <v>945</v>
      </c>
      <c r="C650" s="25">
        <v>43805</v>
      </c>
      <c r="D650" s="25">
        <v>43805</v>
      </c>
      <c r="E650" s="25">
        <v>44566</v>
      </c>
      <c r="F650" s="24">
        <v>25</v>
      </c>
      <c r="G650" s="24" t="s">
        <v>2090</v>
      </c>
      <c r="H650" s="24" t="s">
        <v>897</v>
      </c>
      <c r="I650" s="24" t="s">
        <v>2947</v>
      </c>
      <c r="J650" s="22">
        <v>2844959.46</v>
      </c>
      <c r="K650" s="22">
        <v>2284521.85</v>
      </c>
      <c r="L650" s="26">
        <v>1023016.36</v>
      </c>
      <c r="M650" s="26">
        <v>883630.5</v>
      </c>
      <c r="N650" s="26"/>
      <c r="O650" s="26"/>
      <c r="P650" s="26"/>
      <c r="Q650" s="26"/>
      <c r="R650" s="26"/>
      <c r="S650" s="26"/>
      <c r="T650" s="26"/>
      <c r="U650" s="26"/>
      <c r="V650" s="26">
        <v>448005.5</v>
      </c>
      <c r="W650" s="26">
        <v>344535.26</v>
      </c>
      <c r="X650" s="26">
        <v>1373937.6</v>
      </c>
      <c r="Y650" s="26">
        <v>1056356.0900000001</v>
      </c>
      <c r="Z650" s="26"/>
      <c r="AA650" s="26"/>
      <c r="AB650" s="26"/>
      <c r="AC650" s="27"/>
    </row>
    <row r="651" spans="1:29" ht="180" hidden="1" x14ac:dyDescent="0.25">
      <c r="A651" s="24" t="s">
        <v>946</v>
      </c>
      <c r="B651" s="24" t="s">
        <v>947</v>
      </c>
      <c r="C651" s="25">
        <v>43788</v>
      </c>
      <c r="D651" s="25">
        <v>43788</v>
      </c>
      <c r="E651" s="25">
        <v>44926</v>
      </c>
      <c r="F651" s="24">
        <v>38</v>
      </c>
      <c r="G651" s="24" t="s">
        <v>3316</v>
      </c>
      <c r="H651" s="24" t="s">
        <v>897</v>
      </c>
      <c r="I651" s="24" t="s">
        <v>1736</v>
      </c>
      <c r="J651" s="22">
        <v>2885376.27</v>
      </c>
      <c r="K651" s="22">
        <v>2124654.12</v>
      </c>
      <c r="L651" s="26">
        <v>1589614.55</v>
      </c>
      <c r="M651" s="26">
        <v>1411097.03</v>
      </c>
      <c r="N651" s="26"/>
      <c r="O651" s="26"/>
      <c r="P651" s="26"/>
      <c r="Q651" s="26"/>
      <c r="R651" s="26"/>
      <c r="S651" s="26"/>
      <c r="T651" s="26"/>
      <c r="U651" s="26"/>
      <c r="V651" s="26">
        <v>256937.2</v>
      </c>
      <c r="W651" s="26">
        <v>128053.39</v>
      </c>
      <c r="X651" s="26">
        <v>791019.4</v>
      </c>
      <c r="Y651" s="26">
        <v>384160.21</v>
      </c>
      <c r="Z651" s="26"/>
      <c r="AA651" s="26"/>
      <c r="AB651" s="26">
        <v>247805.12</v>
      </c>
      <c r="AC651" s="27">
        <v>201343.49</v>
      </c>
    </row>
    <row r="652" spans="1:29" ht="135" hidden="1" x14ac:dyDescent="0.25">
      <c r="A652" s="24" t="s">
        <v>948</v>
      </c>
      <c r="B652" s="24" t="s">
        <v>949</v>
      </c>
      <c r="C652" s="25">
        <v>43804</v>
      </c>
      <c r="D652" s="25">
        <v>43922</v>
      </c>
      <c r="E652" s="25">
        <v>44561</v>
      </c>
      <c r="F652" s="24">
        <v>21</v>
      </c>
      <c r="G652" s="24" t="s">
        <v>2091</v>
      </c>
      <c r="H652" s="24" t="s">
        <v>897</v>
      </c>
      <c r="I652" s="24" t="s">
        <v>1687</v>
      </c>
      <c r="J652" s="22">
        <v>1004067.49</v>
      </c>
      <c r="K652" s="22">
        <v>877827.26</v>
      </c>
      <c r="L652" s="26">
        <v>853457.35</v>
      </c>
      <c r="M652" s="26">
        <v>768111.61</v>
      </c>
      <c r="N652" s="26"/>
      <c r="O652" s="26"/>
      <c r="P652" s="26"/>
      <c r="Q652" s="26"/>
      <c r="R652" s="26"/>
      <c r="S652" s="26"/>
      <c r="T652" s="26"/>
      <c r="U652" s="26"/>
      <c r="V652" s="26">
        <v>37652.54</v>
      </c>
      <c r="W652" s="26">
        <v>27428.91</v>
      </c>
      <c r="X652" s="26">
        <v>112957.6</v>
      </c>
      <c r="Y652" s="26">
        <v>82286.740000000005</v>
      </c>
      <c r="Z652" s="26"/>
      <c r="AA652" s="26"/>
      <c r="AB652" s="26"/>
      <c r="AC652" s="27"/>
    </row>
    <row r="653" spans="1:29" ht="112.5" hidden="1" x14ac:dyDescent="0.25">
      <c r="A653" s="24" t="s">
        <v>950</v>
      </c>
      <c r="B653" s="24" t="s">
        <v>951</v>
      </c>
      <c r="C653" s="25">
        <v>44049</v>
      </c>
      <c r="D653" s="25">
        <v>44049</v>
      </c>
      <c r="E653" s="25">
        <v>44926</v>
      </c>
      <c r="F653" s="24">
        <v>29</v>
      </c>
      <c r="G653" s="24" t="s">
        <v>2948</v>
      </c>
      <c r="H653" s="24" t="s">
        <v>897</v>
      </c>
      <c r="I653" s="24" t="s">
        <v>1864</v>
      </c>
      <c r="J653" s="22">
        <v>4554445.74</v>
      </c>
      <c r="K653" s="22">
        <v>567665.77</v>
      </c>
      <c r="L653" s="26">
        <v>914943</v>
      </c>
      <c r="M653" s="26">
        <v>514972.94</v>
      </c>
      <c r="N653" s="26"/>
      <c r="O653" s="26"/>
      <c r="P653" s="26"/>
      <c r="Q653" s="26"/>
      <c r="R653" s="26"/>
      <c r="S653" s="26"/>
      <c r="T653" s="26"/>
      <c r="U653" s="26"/>
      <c r="V653" s="26">
        <v>461331.17</v>
      </c>
      <c r="W653" s="26">
        <v>2311.46</v>
      </c>
      <c r="X653" s="26">
        <v>1520469.09</v>
      </c>
      <c r="Y653" s="26">
        <v>7618.21</v>
      </c>
      <c r="Z653" s="26"/>
      <c r="AA653" s="26"/>
      <c r="AB653" s="26">
        <v>1657702.48</v>
      </c>
      <c r="AC653" s="27">
        <v>42763.16</v>
      </c>
    </row>
    <row r="654" spans="1:29" ht="258.75" hidden="1" x14ac:dyDescent="0.25">
      <c r="A654" s="24" t="s">
        <v>952</v>
      </c>
      <c r="B654" s="24" t="s">
        <v>953</v>
      </c>
      <c r="C654" s="25">
        <v>44049</v>
      </c>
      <c r="D654" s="25">
        <v>44049</v>
      </c>
      <c r="E654" s="25">
        <v>44926</v>
      </c>
      <c r="F654" s="24">
        <v>29</v>
      </c>
      <c r="G654" s="24" t="s">
        <v>2949</v>
      </c>
      <c r="H654" s="24" t="s">
        <v>897</v>
      </c>
      <c r="I654" s="24" t="s">
        <v>1864</v>
      </c>
      <c r="J654" s="22">
        <v>4400271</v>
      </c>
      <c r="K654" s="22">
        <v>1628187.68</v>
      </c>
      <c r="L654" s="26">
        <v>3669580.2</v>
      </c>
      <c r="M654" s="26">
        <v>1500425.61</v>
      </c>
      <c r="N654" s="26"/>
      <c r="O654" s="26"/>
      <c r="P654" s="26"/>
      <c r="Q654" s="26"/>
      <c r="R654" s="26"/>
      <c r="S654" s="26"/>
      <c r="T654" s="26"/>
      <c r="U654" s="26"/>
      <c r="V654" s="26">
        <v>182672.7</v>
      </c>
      <c r="W654" s="26">
        <v>31998.2</v>
      </c>
      <c r="X654" s="26">
        <v>548018.1</v>
      </c>
      <c r="Y654" s="26">
        <v>95763.87</v>
      </c>
      <c r="Z654" s="26"/>
      <c r="AA654" s="26"/>
      <c r="AB654" s="26"/>
      <c r="AC654" s="27"/>
    </row>
    <row r="655" spans="1:29" ht="90" hidden="1" x14ac:dyDescent="0.25">
      <c r="A655" s="24" t="s">
        <v>954</v>
      </c>
      <c r="B655" s="24" t="s">
        <v>955</v>
      </c>
      <c r="C655" s="25">
        <v>43945</v>
      </c>
      <c r="D655" s="25">
        <v>43945</v>
      </c>
      <c r="E655" s="25">
        <v>44553</v>
      </c>
      <c r="F655" s="24">
        <v>20</v>
      </c>
      <c r="G655" s="24" t="s">
        <v>2092</v>
      </c>
      <c r="H655" s="24" t="s">
        <v>897</v>
      </c>
      <c r="I655" s="24" t="s">
        <v>2638</v>
      </c>
      <c r="J655" s="22">
        <v>1325720.3600000001</v>
      </c>
      <c r="K655" s="22">
        <v>1176671.24</v>
      </c>
      <c r="L655" s="26">
        <v>1126862.3</v>
      </c>
      <c r="M655" s="26">
        <v>1014176.07</v>
      </c>
      <c r="N655" s="26"/>
      <c r="O655" s="26"/>
      <c r="P655" s="26"/>
      <c r="Q655" s="26"/>
      <c r="R655" s="26"/>
      <c r="S655" s="26"/>
      <c r="T655" s="26"/>
      <c r="U655" s="26"/>
      <c r="V655" s="26">
        <v>59657.42</v>
      </c>
      <c r="W655" s="26">
        <v>48748.55</v>
      </c>
      <c r="X655" s="26">
        <v>139200.64000000001</v>
      </c>
      <c r="Y655" s="26">
        <v>113746.62</v>
      </c>
      <c r="Z655" s="26"/>
      <c r="AA655" s="26"/>
      <c r="AB655" s="26"/>
      <c r="AC655" s="27"/>
    </row>
    <row r="656" spans="1:29" ht="112.5" hidden="1" x14ac:dyDescent="0.25">
      <c r="A656" s="24" t="s">
        <v>2385</v>
      </c>
      <c r="B656" s="24" t="s">
        <v>2386</v>
      </c>
      <c r="C656" s="25">
        <v>44074</v>
      </c>
      <c r="D656" s="25">
        <v>44105</v>
      </c>
      <c r="E656" s="25">
        <v>44834</v>
      </c>
      <c r="F656" s="24">
        <v>24</v>
      </c>
      <c r="G656" s="24" t="s">
        <v>2387</v>
      </c>
      <c r="H656" s="24" t="s">
        <v>897</v>
      </c>
      <c r="I656" s="24" t="s">
        <v>3255</v>
      </c>
      <c r="J656" s="22">
        <v>7742432.4100000001</v>
      </c>
      <c r="K656" s="22">
        <v>1495324.81</v>
      </c>
      <c r="L656" s="26">
        <v>5006224.1399999997</v>
      </c>
      <c r="M656" s="26">
        <v>1495324.81</v>
      </c>
      <c r="N656" s="26"/>
      <c r="O656" s="26"/>
      <c r="P656" s="26"/>
      <c r="Q656" s="26"/>
      <c r="R656" s="26"/>
      <c r="S656" s="26"/>
      <c r="T656" s="26"/>
      <c r="U656" s="26"/>
      <c r="V656" s="26">
        <v>132517.69</v>
      </c>
      <c r="W656" s="26"/>
      <c r="X656" s="26">
        <v>800151.59</v>
      </c>
      <c r="Y656" s="26"/>
      <c r="Z656" s="26"/>
      <c r="AA656" s="26"/>
      <c r="AB656" s="26">
        <v>1803538.99</v>
      </c>
      <c r="AC656" s="27"/>
    </row>
    <row r="657" spans="1:29" ht="409.5" hidden="1" x14ac:dyDescent="0.25">
      <c r="A657" s="24" t="s">
        <v>956</v>
      </c>
      <c r="B657" s="24" t="s">
        <v>957</v>
      </c>
      <c r="C657" s="25">
        <v>43973</v>
      </c>
      <c r="D657" s="25">
        <v>43952</v>
      </c>
      <c r="E657" s="25">
        <v>44834</v>
      </c>
      <c r="F657" s="24">
        <v>29</v>
      </c>
      <c r="G657" s="24" t="s">
        <v>2950</v>
      </c>
      <c r="H657" s="24" t="s">
        <v>897</v>
      </c>
      <c r="I657" s="24" t="s">
        <v>2637</v>
      </c>
      <c r="J657" s="22">
        <v>4001227.54</v>
      </c>
      <c r="K657" s="22">
        <v>2048367.55</v>
      </c>
      <c r="L657" s="26">
        <v>3142525.17</v>
      </c>
      <c r="M657" s="26">
        <v>1887638.67</v>
      </c>
      <c r="N657" s="26"/>
      <c r="O657" s="26"/>
      <c r="P657" s="26"/>
      <c r="Q657" s="26"/>
      <c r="R657" s="26"/>
      <c r="S657" s="26"/>
      <c r="T657" s="26"/>
      <c r="U657" s="26"/>
      <c r="V657" s="26">
        <v>138640.82</v>
      </c>
      <c r="W657" s="26">
        <v>25106.31</v>
      </c>
      <c r="X657" s="26">
        <v>498856.99</v>
      </c>
      <c r="Y657" s="26">
        <v>90273.36</v>
      </c>
      <c r="Z657" s="26"/>
      <c r="AA657" s="26"/>
      <c r="AB657" s="26">
        <v>221204.56</v>
      </c>
      <c r="AC657" s="27">
        <v>45349.21</v>
      </c>
    </row>
    <row r="658" spans="1:29" ht="146.25" hidden="1" x14ac:dyDescent="0.25">
      <c r="A658" s="24" t="s">
        <v>958</v>
      </c>
      <c r="B658" s="24" t="s">
        <v>959</v>
      </c>
      <c r="C658" s="25">
        <v>44041</v>
      </c>
      <c r="D658" s="25">
        <v>44041</v>
      </c>
      <c r="E658" s="25">
        <v>44528</v>
      </c>
      <c r="F658" s="24">
        <v>16</v>
      </c>
      <c r="G658" s="24" t="s">
        <v>2093</v>
      </c>
      <c r="H658" s="24" t="s">
        <v>897</v>
      </c>
      <c r="I658" s="24" t="s">
        <v>1687</v>
      </c>
      <c r="J658" s="22">
        <v>1075727.0900000001</v>
      </c>
      <c r="K658" s="22">
        <v>954966.55</v>
      </c>
      <c r="L658" s="26">
        <v>914368.02</v>
      </c>
      <c r="M658" s="26">
        <v>822931.22</v>
      </c>
      <c r="N658" s="26"/>
      <c r="O658" s="26"/>
      <c r="P658" s="26"/>
      <c r="Q658" s="26"/>
      <c r="R658" s="26"/>
      <c r="S658" s="26"/>
      <c r="T658" s="26"/>
      <c r="U658" s="26"/>
      <c r="V658" s="26">
        <v>40339.760000000002</v>
      </c>
      <c r="W658" s="26">
        <v>33008.83</v>
      </c>
      <c r="X658" s="26">
        <v>121019.31</v>
      </c>
      <c r="Y658" s="26">
        <v>99026.5</v>
      </c>
      <c r="Z658" s="26"/>
      <c r="AA658" s="26"/>
      <c r="AB658" s="26"/>
      <c r="AC658" s="27"/>
    </row>
    <row r="659" spans="1:29" ht="409.5" hidden="1" x14ac:dyDescent="0.25">
      <c r="A659" s="24" t="s">
        <v>2388</v>
      </c>
      <c r="B659" s="24" t="s">
        <v>2389</v>
      </c>
      <c r="C659" s="25">
        <v>44071</v>
      </c>
      <c r="D659" s="25">
        <v>44071</v>
      </c>
      <c r="E659" s="25">
        <v>44926</v>
      </c>
      <c r="F659" s="24">
        <v>29</v>
      </c>
      <c r="G659" s="24" t="s">
        <v>2390</v>
      </c>
      <c r="H659" s="24" t="s">
        <v>897</v>
      </c>
      <c r="I659" s="24" t="s">
        <v>1687</v>
      </c>
      <c r="J659" s="22">
        <v>7162529.3899999997</v>
      </c>
      <c r="K659" s="22">
        <v>461050.38</v>
      </c>
      <c r="L659" s="26">
        <v>6088149.9800000004</v>
      </c>
      <c r="M659" s="26">
        <v>459392.82</v>
      </c>
      <c r="N659" s="26"/>
      <c r="O659" s="26"/>
      <c r="P659" s="26"/>
      <c r="Q659" s="26"/>
      <c r="R659" s="26"/>
      <c r="S659" s="26"/>
      <c r="T659" s="26"/>
      <c r="U659" s="26"/>
      <c r="V659" s="26">
        <v>268594.84999999998</v>
      </c>
      <c r="W659" s="26">
        <v>414.39</v>
      </c>
      <c r="X659" s="26">
        <v>805784.56</v>
      </c>
      <c r="Y659" s="26">
        <v>1243.17</v>
      </c>
      <c r="Z659" s="26"/>
      <c r="AA659" s="26"/>
      <c r="AB659" s="26"/>
      <c r="AC659" s="27"/>
    </row>
    <row r="660" spans="1:29" ht="135" hidden="1" x14ac:dyDescent="0.25">
      <c r="A660" s="24" t="s">
        <v>960</v>
      </c>
      <c r="B660" s="24" t="s">
        <v>961</v>
      </c>
      <c r="C660" s="25">
        <v>44050</v>
      </c>
      <c r="D660" s="25">
        <v>44050</v>
      </c>
      <c r="E660" s="25">
        <v>44871</v>
      </c>
      <c r="F660" s="24">
        <v>27</v>
      </c>
      <c r="G660" s="24" t="s">
        <v>2094</v>
      </c>
      <c r="H660" s="24" t="s">
        <v>897</v>
      </c>
      <c r="I660" s="24" t="s">
        <v>1687</v>
      </c>
      <c r="J660" s="22">
        <v>1600000</v>
      </c>
      <c r="K660" s="22">
        <v>1382312.25</v>
      </c>
      <c r="L660" s="26">
        <v>1360000</v>
      </c>
      <c r="M660" s="26">
        <v>1224000</v>
      </c>
      <c r="N660" s="26"/>
      <c r="O660" s="26"/>
      <c r="P660" s="26"/>
      <c r="Q660" s="26"/>
      <c r="R660" s="26"/>
      <c r="S660" s="26"/>
      <c r="T660" s="26"/>
      <c r="U660" s="26"/>
      <c r="V660" s="26">
        <v>60000</v>
      </c>
      <c r="W660" s="26">
        <v>39578.06</v>
      </c>
      <c r="X660" s="26">
        <v>180000</v>
      </c>
      <c r="Y660" s="26">
        <v>118734.19</v>
      </c>
      <c r="Z660" s="26"/>
      <c r="AA660" s="26"/>
      <c r="AB660" s="26"/>
      <c r="AC660" s="27"/>
    </row>
    <row r="661" spans="1:29" ht="236.25" hidden="1" x14ac:dyDescent="0.25">
      <c r="A661" s="24" t="s">
        <v>2391</v>
      </c>
      <c r="B661" s="24" t="s">
        <v>2392</v>
      </c>
      <c r="C661" s="25">
        <v>44074</v>
      </c>
      <c r="D661" s="25">
        <v>44074</v>
      </c>
      <c r="E661" s="25">
        <v>44926</v>
      </c>
      <c r="F661" s="24">
        <v>29</v>
      </c>
      <c r="G661" s="24" t="s">
        <v>2951</v>
      </c>
      <c r="H661" s="24" t="s">
        <v>897</v>
      </c>
      <c r="I661" s="24" t="s">
        <v>1737</v>
      </c>
      <c r="J661" s="22">
        <v>4681585.05</v>
      </c>
      <c r="K661" s="22">
        <v>3229475.35</v>
      </c>
      <c r="L661" s="26">
        <v>3384521.84</v>
      </c>
      <c r="M661" s="26">
        <v>2834717.82</v>
      </c>
      <c r="N661" s="26"/>
      <c r="O661" s="26"/>
      <c r="P661" s="26"/>
      <c r="Q661" s="26"/>
      <c r="R661" s="26"/>
      <c r="S661" s="26"/>
      <c r="T661" s="26"/>
      <c r="U661" s="26"/>
      <c r="V661" s="26">
        <v>149317.14000000001</v>
      </c>
      <c r="W661" s="26">
        <v>45444.83</v>
      </c>
      <c r="X661" s="26">
        <v>526973.89</v>
      </c>
      <c r="Y661" s="26">
        <v>160410.32</v>
      </c>
      <c r="Z661" s="26"/>
      <c r="AA661" s="26"/>
      <c r="AB661" s="26">
        <v>620772.18000000005</v>
      </c>
      <c r="AC661" s="27">
        <v>188902.38</v>
      </c>
    </row>
    <row r="662" spans="1:29" ht="225" hidden="1" x14ac:dyDescent="0.25">
      <c r="A662" s="24" t="s">
        <v>962</v>
      </c>
      <c r="B662" s="24" t="s">
        <v>963</v>
      </c>
      <c r="C662" s="25">
        <v>44048</v>
      </c>
      <c r="D662" s="25">
        <v>44048</v>
      </c>
      <c r="E662" s="25">
        <v>44926</v>
      </c>
      <c r="F662" s="24">
        <v>29</v>
      </c>
      <c r="G662" s="24" t="s">
        <v>2095</v>
      </c>
      <c r="H662" s="24" t="s">
        <v>897</v>
      </c>
      <c r="I662" s="24" t="s">
        <v>3256</v>
      </c>
      <c r="J662" s="22">
        <v>7181301.6299999999</v>
      </c>
      <c r="K662" s="22">
        <v>4417013.3099999996</v>
      </c>
      <c r="L662" s="26">
        <v>5028013.66</v>
      </c>
      <c r="M662" s="26">
        <v>3828969.63</v>
      </c>
      <c r="N662" s="26"/>
      <c r="O662" s="26"/>
      <c r="P662" s="26"/>
      <c r="Q662" s="26"/>
      <c r="R662" s="26"/>
      <c r="S662" s="26"/>
      <c r="T662" s="26"/>
      <c r="U662" s="26"/>
      <c r="V662" s="26">
        <v>266188.96000000002</v>
      </c>
      <c r="W662" s="26">
        <v>75588.100000000006</v>
      </c>
      <c r="X662" s="26">
        <v>1665354.06</v>
      </c>
      <c r="Y662" s="26">
        <v>473260.91</v>
      </c>
      <c r="Z662" s="26"/>
      <c r="AA662" s="26"/>
      <c r="AB662" s="26">
        <v>221744.95</v>
      </c>
      <c r="AC662" s="27">
        <v>39194.67</v>
      </c>
    </row>
    <row r="663" spans="1:29" ht="112.5" hidden="1" x14ac:dyDescent="0.25">
      <c r="A663" s="24" t="s">
        <v>964</v>
      </c>
      <c r="B663" s="24" t="s">
        <v>965</v>
      </c>
      <c r="C663" s="25">
        <v>44040</v>
      </c>
      <c r="D663" s="25">
        <v>44040</v>
      </c>
      <c r="E663" s="25">
        <v>44588</v>
      </c>
      <c r="F663" s="24">
        <v>18</v>
      </c>
      <c r="G663" s="24" t="s">
        <v>2096</v>
      </c>
      <c r="H663" s="24" t="s">
        <v>897</v>
      </c>
      <c r="I663" s="24" t="s">
        <v>2674</v>
      </c>
      <c r="J663" s="22">
        <v>593373.86</v>
      </c>
      <c r="K663" s="22">
        <v>512308.11</v>
      </c>
      <c r="L663" s="26">
        <v>231394.27</v>
      </c>
      <c r="M663" s="26">
        <v>247755</v>
      </c>
      <c r="N663" s="26"/>
      <c r="O663" s="26"/>
      <c r="P663" s="26"/>
      <c r="Q663" s="26"/>
      <c r="R663" s="26"/>
      <c r="S663" s="26"/>
      <c r="T663" s="26"/>
      <c r="U663" s="26"/>
      <c r="V663" s="26">
        <v>10208.58</v>
      </c>
      <c r="W663" s="26">
        <v>9187.7199999999993</v>
      </c>
      <c r="X663" s="26">
        <v>351771.01</v>
      </c>
      <c r="Y663" s="26">
        <v>255365.39</v>
      </c>
      <c r="Z663" s="26"/>
      <c r="AA663" s="26"/>
      <c r="AB663" s="26"/>
      <c r="AC663" s="27"/>
    </row>
    <row r="664" spans="1:29" ht="112.5" hidden="1" x14ac:dyDescent="0.25">
      <c r="A664" s="24" t="s">
        <v>966</v>
      </c>
      <c r="B664" s="24" t="s">
        <v>967</v>
      </c>
      <c r="C664" s="25">
        <v>44029</v>
      </c>
      <c r="D664" s="25">
        <v>44013</v>
      </c>
      <c r="E664" s="25">
        <v>44469</v>
      </c>
      <c r="F664" s="24">
        <v>15</v>
      </c>
      <c r="G664" s="24" t="s">
        <v>2097</v>
      </c>
      <c r="H664" s="24" t="s">
        <v>897</v>
      </c>
      <c r="I664" s="24" t="s">
        <v>3256</v>
      </c>
      <c r="J664" s="22">
        <v>1238428.6299999999</v>
      </c>
      <c r="K664" s="22">
        <v>916617.24</v>
      </c>
      <c r="L664" s="26">
        <v>818897</v>
      </c>
      <c r="M664" s="26">
        <v>724647.32</v>
      </c>
      <c r="N664" s="26"/>
      <c r="O664" s="26"/>
      <c r="P664" s="26"/>
      <c r="Q664" s="26"/>
      <c r="R664" s="26"/>
      <c r="S664" s="26"/>
      <c r="T664" s="26"/>
      <c r="U664" s="26"/>
      <c r="V664" s="26">
        <v>43353.37</v>
      </c>
      <c r="W664" s="26">
        <v>19831.599999999999</v>
      </c>
      <c r="X664" s="26">
        <v>376178.26</v>
      </c>
      <c r="Y664" s="26">
        <v>172138.32</v>
      </c>
      <c r="Z664" s="26"/>
      <c r="AA664" s="26"/>
      <c r="AB664" s="26"/>
      <c r="AC664" s="27"/>
    </row>
    <row r="665" spans="1:29" ht="112.5" hidden="1" x14ac:dyDescent="0.25">
      <c r="A665" s="24" t="s">
        <v>968</v>
      </c>
      <c r="B665" s="24" t="s">
        <v>969</v>
      </c>
      <c r="C665" s="25">
        <v>44040</v>
      </c>
      <c r="D665" s="25">
        <v>44040</v>
      </c>
      <c r="E665" s="25">
        <v>44404</v>
      </c>
      <c r="F665" s="24">
        <v>12</v>
      </c>
      <c r="G665" s="24" t="s">
        <v>2098</v>
      </c>
      <c r="H665" s="24" t="s">
        <v>897</v>
      </c>
      <c r="I665" s="24" t="s">
        <v>1738</v>
      </c>
      <c r="J665" s="22">
        <v>865081.66</v>
      </c>
      <c r="K665" s="22">
        <v>750029.51</v>
      </c>
      <c r="L665" s="26">
        <v>735319.41</v>
      </c>
      <c r="M665" s="26">
        <v>661787.47</v>
      </c>
      <c r="N665" s="26"/>
      <c r="O665" s="26"/>
      <c r="P665" s="26"/>
      <c r="Q665" s="26"/>
      <c r="R665" s="26"/>
      <c r="S665" s="26"/>
      <c r="T665" s="26"/>
      <c r="U665" s="26"/>
      <c r="V665" s="26">
        <v>38928.67</v>
      </c>
      <c r="W665" s="26">
        <v>26472.62</v>
      </c>
      <c r="X665" s="26">
        <v>90833.58</v>
      </c>
      <c r="Y665" s="26">
        <v>61769.42</v>
      </c>
      <c r="Z665" s="26"/>
      <c r="AA665" s="26"/>
      <c r="AB665" s="26"/>
      <c r="AC665" s="27"/>
    </row>
    <row r="666" spans="1:29" ht="101.25" hidden="1" x14ac:dyDescent="0.25">
      <c r="A666" s="24" t="s">
        <v>970</v>
      </c>
      <c r="B666" s="24" t="s">
        <v>971</v>
      </c>
      <c r="C666" s="25">
        <v>44027</v>
      </c>
      <c r="D666" s="25">
        <v>44027</v>
      </c>
      <c r="E666" s="25">
        <v>44634</v>
      </c>
      <c r="F666" s="24">
        <v>20</v>
      </c>
      <c r="G666" s="24" t="s">
        <v>2099</v>
      </c>
      <c r="H666" s="24" t="s">
        <v>897</v>
      </c>
      <c r="I666" s="24" t="s">
        <v>2779</v>
      </c>
      <c r="J666" s="22">
        <v>862550.39</v>
      </c>
      <c r="K666" s="22">
        <v>621233.82999999996</v>
      </c>
      <c r="L666" s="26">
        <v>733167.83</v>
      </c>
      <c r="M666" s="26">
        <v>583248.76</v>
      </c>
      <c r="N666" s="26"/>
      <c r="O666" s="26"/>
      <c r="P666" s="26"/>
      <c r="Q666" s="26"/>
      <c r="R666" s="26"/>
      <c r="S666" s="26"/>
      <c r="T666" s="26"/>
      <c r="U666" s="26"/>
      <c r="V666" s="26">
        <v>32345.64</v>
      </c>
      <c r="W666" s="26">
        <v>9496.27</v>
      </c>
      <c r="X666" s="26">
        <v>97036.92</v>
      </c>
      <c r="Y666" s="26">
        <v>28488.799999999999</v>
      </c>
      <c r="Z666" s="26"/>
      <c r="AA666" s="26"/>
      <c r="AB666" s="26"/>
      <c r="AC666" s="27"/>
    </row>
    <row r="667" spans="1:29" ht="90" hidden="1" x14ac:dyDescent="0.25">
      <c r="A667" s="24" t="s">
        <v>2393</v>
      </c>
      <c r="B667" s="24" t="s">
        <v>2394</v>
      </c>
      <c r="C667" s="25">
        <v>44068</v>
      </c>
      <c r="D667" s="25">
        <v>44068</v>
      </c>
      <c r="E667" s="25">
        <v>44797</v>
      </c>
      <c r="F667" s="24">
        <v>24</v>
      </c>
      <c r="G667" s="24" t="s">
        <v>2952</v>
      </c>
      <c r="H667" s="24" t="s">
        <v>897</v>
      </c>
      <c r="I667" s="24" t="s">
        <v>2677</v>
      </c>
      <c r="J667" s="22">
        <v>400000</v>
      </c>
      <c r="K667" s="22">
        <v>232258.37</v>
      </c>
      <c r="L667" s="26">
        <v>340000</v>
      </c>
      <c r="M667" s="26">
        <v>220078.52</v>
      </c>
      <c r="N667" s="26"/>
      <c r="O667" s="26"/>
      <c r="P667" s="26"/>
      <c r="Q667" s="26"/>
      <c r="R667" s="26"/>
      <c r="S667" s="26"/>
      <c r="T667" s="26"/>
      <c r="U667" s="26"/>
      <c r="V667" s="26">
        <v>18000</v>
      </c>
      <c r="W667" s="26">
        <v>3653.95</v>
      </c>
      <c r="X667" s="26">
        <v>42000</v>
      </c>
      <c r="Y667" s="26">
        <v>8525.9</v>
      </c>
      <c r="Z667" s="26"/>
      <c r="AA667" s="26"/>
      <c r="AB667" s="26"/>
      <c r="AC667" s="27"/>
    </row>
    <row r="668" spans="1:29" ht="78.75" hidden="1" x14ac:dyDescent="0.25">
      <c r="A668" s="24" t="s">
        <v>972</v>
      </c>
      <c r="B668" s="24" t="s">
        <v>973</v>
      </c>
      <c r="C668" s="25">
        <v>44041</v>
      </c>
      <c r="D668" s="25">
        <v>44041</v>
      </c>
      <c r="E668" s="25">
        <v>44648</v>
      </c>
      <c r="F668" s="24">
        <v>20</v>
      </c>
      <c r="G668" s="24" t="s">
        <v>2100</v>
      </c>
      <c r="H668" s="24" t="s">
        <v>897</v>
      </c>
      <c r="I668" s="24" t="s">
        <v>1815</v>
      </c>
      <c r="J668" s="22">
        <v>1044123.87</v>
      </c>
      <c r="K668" s="22">
        <v>878720.99</v>
      </c>
      <c r="L668" s="26">
        <v>887505.29</v>
      </c>
      <c r="M668" s="26">
        <v>798754.76</v>
      </c>
      <c r="N668" s="26"/>
      <c r="O668" s="26"/>
      <c r="P668" s="26"/>
      <c r="Q668" s="26"/>
      <c r="R668" s="26"/>
      <c r="S668" s="26"/>
      <c r="T668" s="26"/>
      <c r="U668" s="26"/>
      <c r="V668" s="26">
        <v>31323.72</v>
      </c>
      <c r="W668" s="26">
        <v>15993.24</v>
      </c>
      <c r="X668" s="26">
        <v>125294.86</v>
      </c>
      <c r="Y668" s="26">
        <v>63972.99</v>
      </c>
      <c r="Z668" s="26"/>
      <c r="AA668" s="26"/>
      <c r="AB668" s="26"/>
      <c r="AC668" s="27"/>
    </row>
    <row r="669" spans="1:29" ht="247.5" hidden="1" x14ac:dyDescent="0.25">
      <c r="A669" s="24" t="s">
        <v>2395</v>
      </c>
      <c r="B669" s="24" t="s">
        <v>2396</v>
      </c>
      <c r="C669" s="25">
        <v>44062</v>
      </c>
      <c r="D669" s="25">
        <v>44062</v>
      </c>
      <c r="E669" s="25">
        <v>44791</v>
      </c>
      <c r="F669" s="24">
        <v>24</v>
      </c>
      <c r="G669" s="24" t="s">
        <v>2953</v>
      </c>
      <c r="H669" s="24" t="s">
        <v>897</v>
      </c>
      <c r="I669" s="24" t="s">
        <v>1738</v>
      </c>
      <c r="J669" s="22">
        <v>2570260.73</v>
      </c>
      <c r="K669" s="22">
        <v>2147251.16</v>
      </c>
      <c r="L669" s="26">
        <v>2185891.62</v>
      </c>
      <c r="M669" s="26">
        <v>1893183.29</v>
      </c>
      <c r="N669" s="26"/>
      <c r="O669" s="26"/>
      <c r="P669" s="26"/>
      <c r="Q669" s="26"/>
      <c r="R669" s="26"/>
      <c r="S669" s="26"/>
      <c r="T669" s="26"/>
      <c r="U669" s="26"/>
      <c r="V669" s="26">
        <v>115310.73</v>
      </c>
      <c r="W669" s="26">
        <v>76220.36</v>
      </c>
      <c r="X669" s="26">
        <v>269058.38</v>
      </c>
      <c r="Y669" s="26">
        <v>177847.51</v>
      </c>
      <c r="Z669" s="26"/>
      <c r="AA669" s="26"/>
      <c r="AB669" s="26"/>
      <c r="AC669" s="27"/>
    </row>
    <row r="670" spans="1:29" ht="225" hidden="1" x14ac:dyDescent="0.25">
      <c r="A670" s="24" t="s">
        <v>974</v>
      </c>
      <c r="B670" s="24" t="s">
        <v>975</v>
      </c>
      <c r="C670" s="25">
        <v>44043</v>
      </c>
      <c r="D670" s="25">
        <v>44043</v>
      </c>
      <c r="E670" s="25">
        <v>44591</v>
      </c>
      <c r="F670" s="24">
        <v>18</v>
      </c>
      <c r="G670" s="24" t="s">
        <v>2101</v>
      </c>
      <c r="H670" s="24" t="s">
        <v>897</v>
      </c>
      <c r="I670" s="24" t="s">
        <v>1740</v>
      </c>
      <c r="J670" s="22">
        <v>623952.79</v>
      </c>
      <c r="K670" s="22">
        <v>525271.62</v>
      </c>
      <c r="L670" s="26">
        <v>472533.08</v>
      </c>
      <c r="M670" s="26">
        <v>425279.77</v>
      </c>
      <c r="N670" s="26"/>
      <c r="O670" s="26"/>
      <c r="P670" s="26"/>
      <c r="Q670" s="26"/>
      <c r="R670" s="26"/>
      <c r="S670" s="26"/>
      <c r="T670" s="26"/>
      <c r="U670" s="26"/>
      <c r="V670" s="26">
        <v>25016.46</v>
      </c>
      <c r="W670" s="26">
        <v>16515.599999999999</v>
      </c>
      <c r="X670" s="26">
        <v>58371.73</v>
      </c>
      <c r="Y670" s="26">
        <v>38536.44</v>
      </c>
      <c r="Z670" s="26"/>
      <c r="AA670" s="26"/>
      <c r="AB670" s="26">
        <v>68031.520000000004</v>
      </c>
      <c r="AC670" s="27">
        <v>44939.81</v>
      </c>
    </row>
    <row r="671" spans="1:29" ht="101.25" hidden="1" x14ac:dyDescent="0.25">
      <c r="A671" s="24" t="s">
        <v>976</v>
      </c>
      <c r="B671" s="24" t="s">
        <v>977</v>
      </c>
      <c r="C671" s="25">
        <v>44055</v>
      </c>
      <c r="D671" s="25">
        <v>44055</v>
      </c>
      <c r="E671" s="25">
        <v>44845</v>
      </c>
      <c r="F671" s="24">
        <v>26</v>
      </c>
      <c r="G671" s="24" t="s">
        <v>2102</v>
      </c>
      <c r="H671" s="24" t="s">
        <v>897</v>
      </c>
      <c r="I671" s="24" t="s">
        <v>2835</v>
      </c>
      <c r="J671" s="22">
        <v>1693553.8</v>
      </c>
      <c r="K671" s="22">
        <v>906074.19</v>
      </c>
      <c r="L671" s="26">
        <v>1388839.68</v>
      </c>
      <c r="M671" s="26">
        <v>785331.69</v>
      </c>
      <c r="N671" s="26"/>
      <c r="O671" s="26"/>
      <c r="P671" s="26"/>
      <c r="Q671" s="26"/>
      <c r="R671" s="26"/>
      <c r="S671" s="26"/>
      <c r="T671" s="26"/>
      <c r="U671" s="26"/>
      <c r="V671" s="26">
        <v>61272.34</v>
      </c>
      <c r="W671" s="26">
        <v>24296.16</v>
      </c>
      <c r="X671" s="26">
        <v>243441.78</v>
      </c>
      <c r="Y671" s="26">
        <v>96446.34</v>
      </c>
      <c r="Z671" s="26"/>
      <c r="AA671" s="26"/>
      <c r="AB671" s="26"/>
      <c r="AC671" s="27"/>
    </row>
    <row r="672" spans="1:29" ht="157.5" hidden="1" x14ac:dyDescent="0.25">
      <c r="A672" s="24" t="s">
        <v>978</v>
      </c>
      <c r="B672" s="24" t="s">
        <v>979</v>
      </c>
      <c r="C672" s="25">
        <v>44021</v>
      </c>
      <c r="D672" s="25">
        <v>44021</v>
      </c>
      <c r="E672" s="25">
        <v>44750</v>
      </c>
      <c r="F672" s="24">
        <v>24</v>
      </c>
      <c r="G672" s="24" t="s">
        <v>2103</v>
      </c>
      <c r="H672" s="24" t="s">
        <v>897</v>
      </c>
      <c r="I672" s="24" t="s">
        <v>1821</v>
      </c>
      <c r="J672" s="22">
        <v>738785.85</v>
      </c>
      <c r="K672" s="22">
        <v>337283.27</v>
      </c>
      <c r="L672" s="26">
        <v>616429.91</v>
      </c>
      <c r="M672" s="26">
        <v>336828.74</v>
      </c>
      <c r="N672" s="26"/>
      <c r="O672" s="26"/>
      <c r="P672" s="26"/>
      <c r="Q672" s="26"/>
      <c r="R672" s="26"/>
      <c r="S672" s="26"/>
      <c r="T672" s="26"/>
      <c r="U672" s="26"/>
      <c r="V672" s="26">
        <v>32532.03</v>
      </c>
      <c r="W672" s="26">
        <v>121.39</v>
      </c>
      <c r="X672" s="26">
        <v>75871.509999999995</v>
      </c>
      <c r="Y672" s="26">
        <v>282.88</v>
      </c>
      <c r="Z672" s="26"/>
      <c r="AA672" s="26"/>
      <c r="AB672" s="26">
        <v>13952.4</v>
      </c>
      <c r="AC672" s="27">
        <v>50.26</v>
      </c>
    </row>
    <row r="673" spans="1:29" ht="236.25" hidden="1" x14ac:dyDescent="0.25">
      <c r="A673" s="24" t="s">
        <v>2397</v>
      </c>
      <c r="B673" s="24" t="s">
        <v>2398</v>
      </c>
      <c r="C673" s="25">
        <v>44167</v>
      </c>
      <c r="D673" s="25">
        <v>44167</v>
      </c>
      <c r="E673" s="25">
        <v>44896</v>
      </c>
      <c r="F673" s="24">
        <v>24</v>
      </c>
      <c r="G673" s="24" t="s">
        <v>2954</v>
      </c>
      <c r="H673" s="24" t="s">
        <v>897</v>
      </c>
      <c r="I673" s="24" t="s">
        <v>2637</v>
      </c>
      <c r="J673" s="22">
        <v>5752050.7300000004</v>
      </c>
      <c r="K673" s="22">
        <v>1193961.24</v>
      </c>
      <c r="L673" s="26">
        <v>4236673.83</v>
      </c>
      <c r="M673" s="26">
        <v>1149272.5</v>
      </c>
      <c r="N673" s="26"/>
      <c r="O673" s="26"/>
      <c r="P673" s="26"/>
      <c r="Q673" s="26"/>
      <c r="R673" s="26"/>
      <c r="S673" s="26"/>
      <c r="T673" s="26"/>
      <c r="U673" s="26"/>
      <c r="V673" s="26">
        <v>149529.66</v>
      </c>
      <c r="W673" s="26">
        <v>3894.18</v>
      </c>
      <c r="X673" s="26">
        <v>1134733.6399999999</v>
      </c>
      <c r="Y673" s="26">
        <v>29527.24</v>
      </c>
      <c r="Z673" s="26"/>
      <c r="AA673" s="26"/>
      <c r="AB673" s="26">
        <v>231113.60000000001</v>
      </c>
      <c r="AC673" s="27">
        <v>11267.32</v>
      </c>
    </row>
    <row r="674" spans="1:29" ht="101.25" hidden="1" x14ac:dyDescent="0.25">
      <c r="A674" s="24" t="s">
        <v>2399</v>
      </c>
      <c r="B674" s="24" t="s">
        <v>2400</v>
      </c>
      <c r="C674" s="25">
        <v>44062</v>
      </c>
      <c r="D674" s="25">
        <v>44105</v>
      </c>
      <c r="E674" s="25">
        <v>44834</v>
      </c>
      <c r="F674" s="24">
        <v>24</v>
      </c>
      <c r="G674" s="24" t="s">
        <v>2401</v>
      </c>
      <c r="H674" s="24" t="s">
        <v>897</v>
      </c>
      <c r="I674" s="24" t="s">
        <v>2835</v>
      </c>
      <c r="J674" s="22">
        <v>2243431.2999999998</v>
      </c>
      <c r="K674" s="22">
        <v>700462.78</v>
      </c>
      <c r="L674" s="26">
        <v>1459419.33</v>
      </c>
      <c r="M674" s="26">
        <v>700000</v>
      </c>
      <c r="N674" s="26"/>
      <c r="O674" s="26"/>
      <c r="P674" s="26"/>
      <c r="Q674" s="26"/>
      <c r="R674" s="26"/>
      <c r="S674" s="26"/>
      <c r="T674" s="26"/>
      <c r="U674" s="26"/>
      <c r="V674" s="26">
        <v>64386.15</v>
      </c>
      <c r="W674" s="26">
        <v>38</v>
      </c>
      <c r="X674" s="26">
        <v>719625.82</v>
      </c>
      <c r="Y674" s="26">
        <v>424.78</v>
      </c>
      <c r="Z674" s="26"/>
      <c r="AA674" s="26"/>
      <c r="AB674" s="26"/>
      <c r="AC674" s="27"/>
    </row>
    <row r="675" spans="1:29" ht="67.5" hidden="1" x14ac:dyDescent="0.25">
      <c r="A675" s="24" t="s">
        <v>2402</v>
      </c>
      <c r="B675" s="24" t="s">
        <v>2403</v>
      </c>
      <c r="C675" s="25">
        <v>44074</v>
      </c>
      <c r="D675" s="25">
        <v>44287</v>
      </c>
      <c r="E675" s="25">
        <v>44926</v>
      </c>
      <c r="F675" s="24">
        <v>21</v>
      </c>
      <c r="G675" s="24" t="s">
        <v>2404</v>
      </c>
      <c r="H675" s="24" t="s">
        <v>897</v>
      </c>
      <c r="I675" s="24" t="s">
        <v>1734</v>
      </c>
      <c r="J675" s="22">
        <v>221704.28</v>
      </c>
      <c r="K675" s="22">
        <v>149885.88</v>
      </c>
      <c r="L675" s="26">
        <v>179475.01</v>
      </c>
      <c r="M675" s="26">
        <v>149885.88</v>
      </c>
      <c r="N675" s="26"/>
      <c r="O675" s="26"/>
      <c r="P675" s="26"/>
      <c r="Q675" s="26"/>
      <c r="R675" s="26"/>
      <c r="S675" s="26"/>
      <c r="T675" s="26"/>
      <c r="U675" s="26"/>
      <c r="V675" s="26">
        <v>9501.6200000000008</v>
      </c>
      <c r="W675" s="26"/>
      <c r="X675" s="26">
        <v>26749.94</v>
      </c>
      <c r="Y675" s="26"/>
      <c r="Z675" s="26"/>
      <c r="AA675" s="26"/>
      <c r="AB675" s="26">
        <v>5977.71</v>
      </c>
      <c r="AC675" s="27"/>
    </row>
    <row r="676" spans="1:29" ht="101.25" hidden="1" x14ac:dyDescent="0.25">
      <c r="A676" s="24" t="s">
        <v>2405</v>
      </c>
      <c r="B676" s="24" t="s">
        <v>2406</v>
      </c>
      <c r="C676" s="25">
        <v>44064</v>
      </c>
      <c r="D676" s="25">
        <v>44075</v>
      </c>
      <c r="E676" s="25">
        <v>44926</v>
      </c>
      <c r="F676" s="24">
        <v>28</v>
      </c>
      <c r="G676" s="24" t="s">
        <v>2407</v>
      </c>
      <c r="H676" s="24" t="s">
        <v>897</v>
      </c>
      <c r="I676" s="24" t="s">
        <v>1738</v>
      </c>
      <c r="J676" s="22">
        <v>2834311.12</v>
      </c>
      <c r="K676" s="22">
        <v>876533.2</v>
      </c>
      <c r="L676" s="26">
        <v>2096032.47</v>
      </c>
      <c r="M676" s="26">
        <v>867341.98</v>
      </c>
      <c r="N676" s="26"/>
      <c r="O676" s="26"/>
      <c r="P676" s="26"/>
      <c r="Q676" s="26"/>
      <c r="R676" s="26"/>
      <c r="S676" s="26"/>
      <c r="T676" s="26"/>
      <c r="U676" s="26"/>
      <c r="V676" s="26">
        <v>108096.96000000001</v>
      </c>
      <c r="W676" s="26">
        <v>1292.8499999999999</v>
      </c>
      <c r="X676" s="26">
        <v>252226.25</v>
      </c>
      <c r="Y676" s="26">
        <v>3016.64</v>
      </c>
      <c r="Z676" s="26"/>
      <c r="AA676" s="26"/>
      <c r="AB676" s="26">
        <v>377955.44</v>
      </c>
      <c r="AC676" s="27">
        <v>4881.7299999999996</v>
      </c>
    </row>
    <row r="677" spans="1:29" ht="123.75" hidden="1" x14ac:dyDescent="0.25">
      <c r="A677" s="24" t="s">
        <v>2408</v>
      </c>
      <c r="B677" s="24" t="s">
        <v>2409</v>
      </c>
      <c r="C677" s="25">
        <v>44074</v>
      </c>
      <c r="D677" s="25">
        <v>44287</v>
      </c>
      <c r="E677" s="25">
        <v>44834</v>
      </c>
      <c r="F677" s="24">
        <v>18</v>
      </c>
      <c r="G677" s="24" t="s">
        <v>2955</v>
      </c>
      <c r="H677" s="24" t="s">
        <v>897</v>
      </c>
      <c r="I677" s="24" t="s">
        <v>1734</v>
      </c>
      <c r="J677" s="22">
        <v>541242.57999999996</v>
      </c>
      <c r="K677" s="22">
        <v>365709.67</v>
      </c>
      <c r="L677" s="26">
        <v>454388.77</v>
      </c>
      <c r="M677" s="26">
        <v>346796.06</v>
      </c>
      <c r="N677" s="26"/>
      <c r="O677" s="26"/>
      <c r="P677" s="26"/>
      <c r="Q677" s="26"/>
      <c r="R677" s="26"/>
      <c r="S677" s="26"/>
      <c r="T677" s="26"/>
      <c r="U677" s="26"/>
      <c r="V677" s="26">
        <v>23528.87</v>
      </c>
      <c r="W677" s="26">
        <v>4401.75</v>
      </c>
      <c r="X677" s="26">
        <v>55632.84</v>
      </c>
      <c r="Y677" s="26">
        <v>10251.52</v>
      </c>
      <c r="Z677" s="26"/>
      <c r="AA677" s="26"/>
      <c r="AB677" s="26">
        <v>7692.1</v>
      </c>
      <c r="AC677" s="27">
        <v>4260.34</v>
      </c>
    </row>
    <row r="678" spans="1:29" ht="123.75" hidden="1" x14ac:dyDescent="0.25">
      <c r="A678" s="24" t="s">
        <v>2410</v>
      </c>
      <c r="B678" s="24" t="s">
        <v>2411</v>
      </c>
      <c r="C678" s="25">
        <v>44074</v>
      </c>
      <c r="D678" s="25">
        <v>44348</v>
      </c>
      <c r="E678" s="25">
        <v>44895</v>
      </c>
      <c r="F678" s="24">
        <v>18</v>
      </c>
      <c r="G678" s="24" t="s">
        <v>2412</v>
      </c>
      <c r="H678" s="24" t="s">
        <v>897</v>
      </c>
      <c r="I678" s="24" t="s">
        <v>2638</v>
      </c>
      <c r="J678" s="22">
        <v>2927501.05</v>
      </c>
      <c r="K678" s="22">
        <v>1740944.5</v>
      </c>
      <c r="L678" s="26">
        <v>2488375.88</v>
      </c>
      <c r="M678" s="26">
        <v>1662802.83</v>
      </c>
      <c r="N678" s="26"/>
      <c r="O678" s="26"/>
      <c r="P678" s="26"/>
      <c r="Q678" s="26"/>
      <c r="R678" s="26"/>
      <c r="S678" s="26"/>
      <c r="T678" s="26"/>
      <c r="U678" s="26"/>
      <c r="V678" s="26">
        <v>131737.54</v>
      </c>
      <c r="W678" s="26">
        <v>23442.5</v>
      </c>
      <c r="X678" s="26">
        <v>307387.63</v>
      </c>
      <c r="Y678" s="26">
        <v>54699.17</v>
      </c>
      <c r="Z678" s="26"/>
      <c r="AA678" s="26"/>
      <c r="AB678" s="26"/>
      <c r="AC678" s="27"/>
    </row>
    <row r="679" spans="1:29" ht="101.25" hidden="1" x14ac:dyDescent="0.25">
      <c r="A679" s="24" t="s">
        <v>980</v>
      </c>
      <c r="B679" s="24" t="s">
        <v>981</v>
      </c>
      <c r="C679" s="25">
        <v>44055</v>
      </c>
      <c r="D679" s="25">
        <v>44055</v>
      </c>
      <c r="E679" s="25">
        <v>44926</v>
      </c>
      <c r="F679" s="24">
        <v>18</v>
      </c>
      <c r="G679" s="24" t="s">
        <v>2104</v>
      </c>
      <c r="H679" s="24" t="s">
        <v>897</v>
      </c>
      <c r="I679" s="24" t="s">
        <v>2638</v>
      </c>
      <c r="J679" s="22">
        <v>614980.93999999994</v>
      </c>
      <c r="K679" s="22">
        <v>428490.06</v>
      </c>
      <c r="L679" s="26">
        <v>522733.8</v>
      </c>
      <c r="M679" s="26">
        <v>401716.55</v>
      </c>
      <c r="N679" s="26"/>
      <c r="O679" s="26"/>
      <c r="P679" s="26"/>
      <c r="Q679" s="26"/>
      <c r="R679" s="26"/>
      <c r="S679" s="26"/>
      <c r="T679" s="26"/>
      <c r="U679" s="26"/>
      <c r="V679" s="26">
        <v>27674.14</v>
      </c>
      <c r="W679" s="26">
        <v>8032.05</v>
      </c>
      <c r="X679" s="26">
        <v>64573</v>
      </c>
      <c r="Y679" s="26">
        <v>18741.46</v>
      </c>
      <c r="Z679" s="26"/>
      <c r="AA679" s="26"/>
      <c r="AB679" s="26"/>
      <c r="AC679" s="27"/>
    </row>
    <row r="680" spans="1:29" ht="101.25" hidden="1" x14ac:dyDescent="0.25">
      <c r="A680" s="24" t="s">
        <v>982</v>
      </c>
      <c r="B680" s="24" t="s">
        <v>983</v>
      </c>
      <c r="C680" s="25">
        <v>44055</v>
      </c>
      <c r="D680" s="25">
        <v>44055</v>
      </c>
      <c r="E680" s="25">
        <v>44926</v>
      </c>
      <c r="F680" s="24">
        <v>26</v>
      </c>
      <c r="G680" s="24" t="s">
        <v>2105</v>
      </c>
      <c r="H680" s="24" t="s">
        <v>897</v>
      </c>
      <c r="I680" s="24" t="s">
        <v>2679</v>
      </c>
      <c r="J680" s="22">
        <v>577461.77</v>
      </c>
      <c r="K680" s="22">
        <v>620550.12</v>
      </c>
      <c r="L680" s="26">
        <v>407945.16</v>
      </c>
      <c r="M680" s="26">
        <v>538208.51</v>
      </c>
      <c r="N680" s="26"/>
      <c r="O680" s="26"/>
      <c r="P680" s="26"/>
      <c r="Q680" s="26"/>
      <c r="R680" s="26"/>
      <c r="S680" s="26"/>
      <c r="T680" s="26"/>
      <c r="U680" s="26"/>
      <c r="V680" s="26">
        <v>17997.580000000002</v>
      </c>
      <c r="W680" s="26">
        <v>8750.19</v>
      </c>
      <c r="X680" s="26">
        <v>151519.03</v>
      </c>
      <c r="Y680" s="26">
        <v>73591.42</v>
      </c>
      <c r="Z680" s="26"/>
      <c r="AA680" s="26"/>
      <c r="AB680" s="26"/>
      <c r="AC680" s="27"/>
    </row>
    <row r="681" spans="1:29" ht="90" hidden="1" x14ac:dyDescent="0.25">
      <c r="A681" s="24" t="s">
        <v>3317</v>
      </c>
      <c r="B681" s="24" t="s">
        <v>3318</v>
      </c>
      <c r="C681" s="25">
        <v>44497</v>
      </c>
      <c r="D681" s="25">
        <v>44497</v>
      </c>
      <c r="E681" s="25">
        <v>44861</v>
      </c>
      <c r="F681" s="24">
        <v>12</v>
      </c>
      <c r="G681" s="24" t="s">
        <v>3319</v>
      </c>
      <c r="H681" s="24" t="s">
        <v>897</v>
      </c>
      <c r="I681" s="24" t="s">
        <v>2947</v>
      </c>
      <c r="J681" s="22">
        <v>247545.88</v>
      </c>
      <c r="K681" s="22">
        <v>189372.6</v>
      </c>
      <c r="L681" s="26">
        <v>210414</v>
      </c>
      <c r="M681" s="26">
        <v>189372.6</v>
      </c>
      <c r="N681" s="26"/>
      <c r="O681" s="26"/>
      <c r="P681" s="26"/>
      <c r="Q681" s="26"/>
      <c r="R681" s="26"/>
      <c r="S681" s="26"/>
      <c r="T681" s="26"/>
      <c r="U681" s="26"/>
      <c r="V681" s="26">
        <v>9282.9699999999993</v>
      </c>
      <c r="W681" s="26"/>
      <c r="X681" s="26">
        <v>27848.91</v>
      </c>
      <c r="Y681" s="26"/>
      <c r="Z681" s="26"/>
      <c r="AA681" s="26"/>
      <c r="AB681" s="26"/>
      <c r="AC681" s="27"/>
    </row>
    <row r="682" spans="1:29" ht="168.75" hidden="1" x14ac:dyDescent="0.25">
      <c r="A682" s="24" t="s">
        <v>3320</v>
      </c>
      <c r="B682" s="24" t="s">
        <v>3321</v>
      </c>
      <c r="C682" s="25">
        <v>44559</v>
      </c>
      <c r="D682" s="25">
        <v>44559</v>
      </c>
      <c r="E682" s="25">
        <v>44923</v>
      </c>
      <c r="F682" s="24">
        <v>12</v>
      </c>
      <c r="G682" s="24" t="s">
        <v>3322</v>
      </c>
      <c r="H682" s="24" t="s">
        <v>897</v>
      </c>
      <c r="I682" s="24" t="s">
        <v>2675</v>
      </c>
      <c r="J682" s="22">
        <v>1736351.76</v>
      </c>
      <c r="K682" s="22">
        <v>0</v>
      </c>
      <c r="L682" s="26">
        <v>1475899</v>
      </c>
      <c r="M682" s="26"/>
      <c r="N682" s="26"/>
      <c r="O682" s="26"/>
      <c r="P682" s="26"/>
      <c r="Q682" s="26"/>
      <c r="R682" s="26"/>
      <c r="S682" s="26"/>
      <c r="T682" s="26"/>
      <c r="U682" s="26"/>
      <c r="V682" s="26">
        <v>78135.83</v>
      </c>
      <c r="W682" s="26"/>
      <c r="X682" s="26">
        <v>182316.93</v>
      </c>
      <c r="Y682" s="26"/>
      <c r="Z682" s="26"/>
      <c r="AA682" s="26"/>
      <c r="AB682" s="26"/>
      <c r="AC682" s="27"/>
    </row>
    <row r="683" spans="1:29" ht="90" hidden="1" x14ac:dyDescent="0.25">
      <c r="A683" s="24" t="s">
        <v>984</v>
      </c>
      <c r="B683" s="24" t="s">
        <v>985</v>
      </c>
      <c r="C683" s="25">
        <v>43060</v>
      </c>
      <c r="D683" s="25">
        <v>43060</v>
      </c>
      <c r="E683" s="25">
        <v>45291</v>
      </c>
      <c r="F683" s="24"/>
      <c r="G683" s="24" t="s">
        <v>2956</v>
      </c>
      <c r="H683" s="24" t="s">
        <v>986</v>
      </c>
      <c r="I683" s="24" t="s">
        <v>1696</v>
      </c>
      <c r="J683" s="22">
        <v>29257746.600000001</v>
      </c>
      <c r="K683" s="22">
        <v>28462263.120000001</v>
      </c>
      <c r="L683" s="26">
        <v>24869084.609999999</v>
      </c>
      <c r="M683" s="26">
        <v>24192923.670000002</v>
      </c>
      <c r="N683" s="26"/>
      <c r="O683" s="26"/>
      <c r="P683" s="26"/>
      <c r="Q683" s="26"/>
      <c r="R683" s="26"/>
      <c r="S683" s="26"/>
      <c r="T683" s="26">
        <v>4388661.99</v>
      </c>
      <c r="U683" s="26">
        <v>4269339.45</v>
      </c>
      <c r="V683" s="26"/>
      <c r="W683" s="26"/>
      <c r="X683" s="26"/>
      <c r="Y683" s="26"/>
      <c r="Z683" s="26"/>
      <c r="AA683" s="26"/>
      <c r="AB683" s="26"/>
      <c r="AC683" s="27"/>
    </row>
    <row r="684" spans="1:29" ht="281.25" hidden="1" x14ac:dyDescent="0.25">
      <c r="A684" s="24" t="s">
        <v>987</v>
      </c>
      <c r="B684" s="24" t="s">
        <v>988</v>
      </c>
      <c r="C684" s="25">
        <v>42822</v>
      </c>
      <c r="D684" s="25">
        <v>42822</v>
      </c>
      <c r="E684" s="25">
        <v>45291</v>
      </c>
      <c r="F684" s="24">
        <v>82</v>
      </c>
      <c r="G684" s="24" t="s">
        <v>2106</v>
      </c>
      <c r="H684" s="24" t="s">
        <v>989</v>
      </c>
      <c r="I684" s="24" t="s">
        <v>1704</v>
      </c>
      <c r="J684" s="22">
        <v>19651384.609999999</v>
      </c>
      <c r="K684" s="22">
        <v>17167052.510000002</v>
      </c>
      <c r="L684" s="26"/>
      <c r="M684" s="26"/>
      <c r="N684" s="26"/>
      <c r="O684" s="26"/>
      <c r="P684" s="26">
        <v>16703676.92</v>
      </c>
      <c r="Q684" s="26">
        <v>15033309.220000001</v>
      </c>
      <c r="R684" s="26"/>
      <c r="S684" s="26"/>
      <c r="T684" s="26"/>
      <c r="U684" s="26"/>
      <c r="V684" s="26"/>
      <c r="W684" s="26"/>
      <c r="X684" s="26"/>
      <c r="Y684" s="26"/>
      <c r="Z684" s="26"/>
      <c r="AA684" s="26"/>
      <c r="AB684" s="26">
        <v>2947707.69</v>
      </c>
      <c r="AC684" s="27">
        <v>2133743.29</v>
      </c>
    </row>
    <row r="685" spans="1:29" ht="112.5" hidden="1" x14ac:dyDescent="0.25">
      <c r="A685" s="24" t="s">
        <v>990</v>
      </c>
      <c r="B685" s="24" t="s">
        <v>991</v>
      </c>
      <c r="C685" s="25">
        <v>43083</v>
      </c>
      <c r="D685" s="25">
        <v>43083</v>
      </c>
      <c r="E685" s="25">
        <v>45107</v>
      </c>
      <c r="F685" s="24">
        <v>67</v>
      </c>
      <c r="G685" s="24" t="s">
        <v>2107</v>
      </c>
      <c r="H685" s="24" t="s">
        <v>989</v>
      </c>
      <c r="I685" s="24" t="s">
        <v>1704</v>
      </c>
      <c r="J685" s="22">
        <v>18142562.5</v>
      </c>
      <c r="K685" s="22">
        <v>16328306.25</v>
      </c>
      <c r="L685" s="26"/>
      <c r="M685" s="26"/>
      <c r="N685" s="26"/>
      <c r="O685" s="26"/>
      <c r="P685" s="26">
        <v>15421178.119999999</v>
      </c>
      <c r="Q685" s="26">
        <v>13879060.310000001</v>
      </c>
      <c r="R685" s="26"/>
      <c r="S685" s="26"/>
      <c r="T685" s="26"/>
      <c r="U685" s="26"/>
      <c r="V685" s="26"/>
      <c r="W685" s="26"/>
      <c r="X685" s="26"/>
      <c r="Y685" s="26"/>
      <c r="Z685" s="26"/>
      <c r="AA685" s="26"/>
      <c r="AB685" s="26">
        <v>2721384.38</v>
      </c>
      <c r="AC685" s="27">
        <v>2449245.94</v>
      </c>
    </row>
    <row r="686" spans="1:29" ht="326.25" hidden="1" x14ac:dyDescent="0.25">
      <c r="A686" s="24" t="s">
        <v>992</v>
      </c>
      <c r="B686" s="24" t="s">
        <v>993</v>
      </c>
      <c r="C686" s="25">
        <v>43147</v>
      </c>
      <c r="D686" s="25">
        <v>43147</v>
      </c>
      <c r="E686" s="25">
        <v>45291</v>
      </c>
      <c r="F686" s="24">
        <v>71</v>
      </c>
      <c r="G686" s="24" t="s">
        <v>2108</v>
      </c>
      <c r="H686" s="24" t="s">
        <v>989</v>
      </c>
      <c r="I686" s="24" t="s">
        <v>1822</v>
      </c>
      <c r="J686" s="22">
        <v>4013191.1</v>
      </c>
      <c r="K686" s="22">
        <v>2323581.9700000002</v>
      </c>
      <c r="L686" s="26"/>
      <c r="M686" s="26"/>
      <c r="N686" s="26"/>
      <c r="O686" s="26"/>
      <c r="P686" s="26">
        <v>3411212.45</v>
      </c>
      <c r="Q686" s="26">
        <v>1975044.68</v>
      </c>
      <c r="R686" s="26"/>
      <c r="S686" s="26"/>
      <c r="T686" s="26"/>
      <c r="U686" s="26"/>
      <c r="V686" s="26"/>
      <c r="W686" s="26"/>
      <c r="X686" s="26"/>
      <c r="Y686" s="26"/>
      <c r="Z686" s="26"/>
      <c r="AA686" s="26"/>
      <c r="AB686" s="26">
        <v>601978.65</v>
      </c>
      <c r="AC686" s="27">
        <v>348537.29</v>
      </c>
    </row>
    <row r="687" spans="1:29" ht="168.75" hidden="1" x14ac:dyDescent="0.25">
      <c r="A687" s="24" t="s">
        <v>994</v>
      </c>
      <c r="B687" s="24" t="s">
        <v>995</v>
      </c>
      <c r="C687" s="25">
        <v>43213</v>
      </c>
      <c r="D687" s="25">
        <v>43213</v>
      </c>
      <c r="E687" s="25">
        <v>45291</v>
      </c>
      <c r="F687" s="24">
        <v>70</v>
      </c>
      <c r="G687" s="24" t="s">
        <v>2109</v>
      </c>
      <c r="H687" s="24" t="s">
        <v>989</v>
      </c>
      <c r="I687" s="24" t="s">
        <v>1823</v>
      </c>
      <c r="J687" s="22">
        <v>33335464.370000001</v>
      </c>
      <c r="K687" s="22">
        <v>15770483.359999999</v>
      </c>
      <c r="L687" s="26"/>
      <c r="M687" s="26"/>
      <c r="N687" s="26"/>
      <c r="O687" s="26"/>
      <c r="P687" s="26">
        <v>24704209</v>
      </c>
      <c r="Q687" s="26">
        <v>13349816</v>
      </c>
      <c r="R687" s="26"/>
      <c r="S687" s="26"/>
      <c r="T687" s="26"/>
      <c r="U687" s="26"/>
      <c r="V687" s="26"/>
      <c r="W687" s="26"/>
      <c r="X687" s="26"/>
      <c r="Y687" s="26"/>
      <c r="Z687" s="26"/>
      <c r="AA687" s="26"/>
      <c r="AB687" s="26">
        <v>8631255.3699999992</v>
      </c>
      <c r="AC687" s="27">
        <v>2420667.36</v>
      </c>
    </row>
    <row r="688" spans="1:29" ht="78.75" hidden="1" x14ac:dyDescent="0.25">
      <c r="A688" s="24" t="s">
        <v>996</v>
      </c>
      <c r="B688" s="24" t="s">
        <v>997</v>
      </c>
      <c r="C688" s="25">
        <v>42731</v>
      </c>
      <c r="D688" s="25">
        <v>42731</v>
      </c>
      <c r="E688" s="25">
        <v>44921</v>
      </c>
      <c r="F688" s="24">
        <v>72</v>
      </c>
      <c r="G688" s="24" t="s">
        <v>2957</v>
      </c>
      <c r="H688" s="24" t="s">
        <v>998</v>
      </c>
      <c r="I688" s="24" t="s">
        <v>1824</v>
      </c>
      <c r="J688" s="22">
        <v>23049010</v>
      </c>
      <c r="K688" s="22">
        <v>8613850.8100000005</v>
      </c>
      <c r="L688" s="26"/>
      <c r="M688" s="26"/>
      <c r="N688" s="26"/>
      <c r="O688" s="26"/>
      <c r="P688" s="26">
        <v>11484765</v>
      </c>
      <c r="Q688" s="26">
        <v>3897696.08</v>
      </c>
      <c r="R688" s="26"/>
      <c r="S688" s="26"/>
      <c r="T688" s="26"/>
      <c r="U688" s="26"/>
      <c r="V688" s="26"/>
      <c r="W688" s="26"/>
      <c r="X688" s="26"/>
      <c r="Y688" s="26"/>
      <c r="Z688" s="26"/>
      <c r="AA688" s="26">
        <v>0</v>
      </c>
      <c r="AB688" s="26">
        <v>11564245</v>
      </c>
      <c r="AC688" s="27">
        <v>4716154.7300000004</v>
      </c>
    </row>
    <row r="689" spans="1:29" ht="78.75" hidden="1" x14ac:dyDescent="0.25">
      <c r="A689" s="24" t="s">
        <v>2958</v>
      </c>
      <c r="B689" s="24" t="s">
        <v>2959</v>
      </c>
      <c r="C689" s="25">
        <v>44322</v>
      </c>
      <c r="D689" s="25">
        <v>44322</v>
      </c>
      <c r="E689" s="25">
        <v>45291</v>
      </c>
      <c r="F689" s="24">
        <v>32</v>
      </c>
      <c r="G689" s="24" t="s">
        <v>1893</v>
      </c>
      <c r="H689" s="24" t="s">
        <v>998</v>
      </c>
      <c r="I689" s="24" t="s">
        <v>2960</v>
      </c>
      <c r="J689" s="22">
        <v>1764705.88</v>
      </c>
      <c r="K689" s="22">
        <v>156430.9</v>
      </c>
      <c r="L689" s="26"/>
      <c r="M689" s="26"/>
      <c r="N689" s="26"/>
      <c r="O689" s="26"/>
      <c r="P689" s="26">
        <v>1500000</v>
      </c>
      <c r="Q689" s="26">
        <v>132966.29</v>
      </c>
      <c r="R689" s="26"/>
      <c r="S689" s="26"/>
      <c r="T689" s="26"/>
      <c r="U689" s="26"/>
      <c r="V689" s="26"/>
      <c r="W689" s="26"/>
      <c r="X689" s="26"/>
      <c r="Y689" s="26"/>
      <c r="Z689" s="26"/>
      <c r="AA689" s="26"/>
      <c r="AB689" s="26">
        <v>264705.88</v>
      </c>
      <c r="AC689" s="27">
        <v>23464.61</v>
      </c>
    </row>
    <row r="690" spans="1:29" ht="67.5" hidden="1" x14ac:dyDescent="0.25">
      <c r="A690" s="24" t="s">
        <v>1000</v>
      </c>
      <c r="B690" s="24" t="s">
        <v>1001</v>
      </c>
      <c r="C690" s="25">
        <v>43262</v>
      </c>
      <c r="D690" s="25">
        <v>43262</v>
      </c>
      <c r="E690" s="25">
        <v>44630</v>
      </c>
      <c r="F690" s="24">
        <v>45</v>
      </c>
      <c r="G690" s="24" t="s">
        <v>2048</v>
      </c>
      <c r="H690" s="24" t="s">
        <v>999</v>
      </c>
      <c r="I690" s="24" t="s">
        <v>3315</v>
      </c>
      <c r="J690" s="22">
        <v>19456306.170000002</v>
      </c>
      <c r="K690" s="22">
        <v>17363481.32</v>
      </c>
      <c r="L690" s="26"/>
      <c r="M690" s="26"/>
      <c r="N690" s="26"/>
      <c r="O690" s="26"/>
      <c r="P690" s="26">
        <v>16537860.23</v>
      </c>
      <c r="Q690" s="26">
        <v>14884074.210000001</v>
      </c>
      <c r="R690" s="26"/>
      <c r="S690" s="26"/>
      <c r="T690" s="26"/>
      <c r="U690" s="26"/>
      <c r="V690" s="26">
        <v>583689.18000000005</v>
      </c>
      <c r="W690" s="26">
        <v>525320.26</v>
      </c>
      <c r="X690" s="26">
        <v>2334756.7599999998</v>
      </c>
      <c r="Y690" s="26">
        <v>1954086.85</v>
      </c>
      <c r="Z690" s="26"/>
      <c r="AA690" s="26"/>
      <c r="AB690" s="26"/>
      <c r="AC690" s="27"/>
    </row>
    <row r="691" spans="1:29" ht="101.25" hidden="1" x14ac:dyDescent="0.25">
      <c r="A691" s="24" t="s">
        <v>1002</v>
      </c>
      <c r="B691" s="24" t="s">
        <v>1003</v>
      </c>
      <c r="C691" s="25">
        <v>43382</v>
      </c>
      <c r="D691" s="25">
        <v>43382</v>
      </c>
      <c r="E691" s="25">
        <v>44750</v>
      </c>
      <c r="F691" s="24">
        <v>45</v>
      </c>
      <c r="G691" s="24" t="s">
        <v>2048</v>
      </c>
      <c r="H691" s="24" t="s">
        <v>999</v>
      </c>
      <c r="I691" s="24" t="s">
        <v>3315</v>
      </c>
      <c r="J691" s="22">
        <v>31948842</v>
      </c>
      <c r="K691" s="22">
        <v>26989650.309999999</v>
      </c>
      <c r="L691" s="26"/>
      <c r="M691" s="26"/>
      <c r="N691" s="26"/>
      <c r="O691" s="26"/>
      <c r="P691" s="26">
        <v>27156514.93</v>
      </c>
      <c r="Q691" s="26">
        <v>24440863.440000001</v>
      </c>
      <c r="R691" s="26"/>
      <c r="S691" s="26"/>
      <c r="T691" s="26"/>
      <c r="U691" s="26"/>
      <c r="V691" s="26">
        <v>958465.25</v>
      </c>
      <c r="W691" s="26">
        <v>862618.72</v>
      </c>
      <c r="X691" s="26">
        <v>3833861.82</v>
      </c>
      <c r="Y691" s="26">
        <v>1686168.15</v>
      </c>
      <c r="Z691" s="26"/>
      <c r="AA691" s="26"/>
      <c r="AB691" s="26"/>
      <c r="AC691" s="27"/>
    </row>
    <row r="692" spans="1:29" ht="101.25" hidden="1" x14ac:dyDescent="0.25">
      <c r="A692" s="24" t="s">
        <v>1004</v>
      </c>
      <c r="B692" s="24" t="s">
        <v>1005</v>
      </c>
      <c r="C692" s="25">
        <v>44034</v>
      </c>
      <c r="D692" s="25">
        <v>44034</v>
      </c>
      <c r="E692" s="25">
        <v>45291</v>
      </c>
      <c r="F692" s="24">
        <v>42</v>
      </c>
      <c r="G692" s="24" t="s">
        <v>2048</v>
      </c>
      <c r="H692" s="24" t="s">
        <v>999</v>
      </c>
      <c r="I692" s="24" t="s">
        <v>3315</v>
      </c>
      <c r="J692" s="22">
        <v>27078045.879999999</v>
      </c>
      <c r="K692" s="22">
        <v>17500000</v>
      </c>
      <c r="L692" s="26"/>
      <c r="M692" s="26"/>
      <c r="N692" s="26"/>
      <c r="O692" s="26"/>
      <c r="P692" s="26">
        <v>23016338.989999998</v>
      </c>
      <c r="Q692" s="26">
        <v>16903409.09</v>
      </c>
      <c r="R692" s="26"/>
      <c r="S692" s="26"/>
      <c r="T692" s="26"/>
      <c r="U692" s="26"/>
      <c r="V692" s="26">
        <v>812341.38</v>
      </c>
      <c r="W692" s="26">
        <v>596590.91</v>
      </c>
      <c r="X692" s="26">
        <v>3249365.51</v>
      </c>
      <c r="Y692" s="26"/>
      <c r="Z692" s="26"/>
      <c r="AA692" s="26"/>
      <c r="AB692" s="26"/>
      <c r="AC692" s="27"/>
    </row>
    <row r="693" spans="1:29" ht="146.25" hidden="1" x14ac:dyDescent="0.25">
      <c r="A693" s="24" t="s">
        <v>1007</v>
      </c>
      <c r="B693" s="24" t="s">
        <v>1008</v>
      </c>
      <c r="C693" s="25">
        <v>43076</v>
      </c>
      <c r="D693" s="25">
        <v>43076</v>
      </c>
      <c r="E693" s="25">
        <v>44560</v>
      </c>
      <c r="F693" s="24">
        <v>49</v>
      </c>
      <c r="G693" s="24" t="s">
        <v>2110</v>
      </c>
      <c r="H693" s="24" t="s">
        <v>1006</v>
      </c>
      <c r="I693" s="24" t="s">
        <v>2674</v>
      </c>
      <c r="J693" s="22">
        <v>15054054.119999999</v>
      </c>
      <c r="K693" s="22">
        <v>12582132.85</v>
      </c>
      <c r="L693" s="26"/>
      <c r="M693" s="26"/>
      <c r="N693" s="26"/>
      <c r="O693" s="26"/>
      <c r="P693" s="26">
        <v>12795946</v>
      </c>
      <c r="Q693" s="26">
        <v>10803872.699999999</v>
      </c>
      <c r="R693" s="26"/>
      <c r="S693" s="26"/>
      <c r="T693" s="26"/>
      <c r="U693" s="26"/>
      <c r="V693" s="26">
        <v>564527.03</v>
      </c>
      <c r="W693" s="26">
        <v>508074.33</v>
      </c>
      <c r="X693" s="26">
        <v>1693581.09</v>
      </c>
      <c r="Y693" s="26">
        <v>1270185.82</v>
      </c>
      <c r="Z693" s="26"/>
      <c r="AA693" s="26">
        <v>0</v>
      </c>
      <c r="AB693" s="26"/>
      <c r="AC693" s="27"/>
    </row>
    <row r="694" spans="1:29" ht="409.5" hidden="1" x14ac:dyDescent="0.25">
      <c r="A694" s="24" t="s">
        <v>1009</v>
      </c>
      <c r="B694" s="24" t="s">
        <v>1010</v>
      </c>
      <c r="C694" s="25">
        <v>43158</v>
      </c>
      <c r="D694" s="25">
        <v>43158</v>
      </c>
      <c r="E694" s="25">
        <v>44768</v>
      </c>
      <c r="F694" s="24">
        <v>53</v>
      </c>
      <c r="G694" s="24" t="s">
        <v>2961</v>
      </c>
      <c r="H694" s="24" t="s">
        <v>1006</v>
      </c>
      <c r="I694" s="24" t="s">
        <v>1864</v>
      </c>
      <c r="J694" s="22">
        <v>6641580</v>
      </c>
      <c r="K694" s="22">
        <v>5977422</v>
      </c>
      <c r="L694" s="26"/>
      <c r="M694" s="26"/>
      <c r="N694" s="26"/>
      <c r="O694" s="26"/>
      <c r="P694" s="26">
        <v>5645343</v>
      </c>
      <c r="Q694" s="26">
        <v>5080808.7</v>
      </c>
      <c r="R694" s="26"/>
      <c r="S694" s="26"/>
      <c r="T694" s="26"/>
      <c r="U694" s="26"/>
      <c r="V694" s="26">
        <v>249059.25</v>
      </c>
      <c r="W694" s="26">
        <v>224153.32</v>
      </c>
      <c r="X694" s="26">
        <v>747177.75</v>
      </c>
      <c r="Y694" s="26">
        <v>672459.98</v>
      </c>
      <c r="Z694" s="26"/>
      <c r="AA694" s="26">
        <v>0</v>
      </c>
      <c r="AB694" s="26"/>
      <c r="AC694" s="27"/>
    </row>
    <row r="695" spans="1:29" ht="360" hidden="1" x14ac:dyDescent="0.25">
      <c r="A695" s="24" t="s">
        <v>1011</v>
      </c>
      <c r="B695" s="24" t="s">
        <v>1012</v>
      </c>
      <c r="C695" s="25">
        <v>43157</v>
      </c>
      <c r="D695" s="25">
        <v>43157</v>
      </c>
      <c r="E695" s="25">
        <v>44525</v>
      </c>
      <c r="F695" s="24">
        <v>45</v>
      </c>
      <c r="G695" s="24" t="s">
        <v>2962</v>
      </c>
      <c r="H695" s="24" t="s">
        <v>1006</v>
      </c>
      <c r="I695" s="24" t="s">
        <v>2637</v>
      </c>
      <c r="J695" s="22">
        <v>3610865.87</v>
      </c>
      <c r="K695" s="22">
        <v>3536338.83</v>
      </c>
      <c r="L695" s="26"/>
      <c r="M695" s="26"/>
      <c r="N695" s="26"/>
      <c r="O695" s="26"/>
      <c r="P695" s="26">
        <v>3060000</v>
      </c>
      <c r="Q695" s="26">
        <v>2753462.08</v>
      </c>
      <c r="R695" s="26"/>
      <c r="S695" s="26"/>
      <c r="T695" s="26"/>
      <c r="U695" s="26"/>
      <c r="V695" s="26">
        <v>190409.52</v>
      </c>
      <c r="W695" s="26">
        <v>171368.57</v>
      </c>
      <c r="X695" s="26">
        <v>360456.35</v>
      </c>
      <c r="Y695" s="26">
        <v>611508.18000000005</v>
      </c>
      <c r="Z695" s="26"/>
      <c r="AA695" s="26">
        <v>0</v>
      </c>
      <c r="AB695" s="26"/>
      <c r="AC695" s="27"/>
    </row>
    <row r="696" spans="1:29" ht="157.5" hidden="1" x14ac:dyDescent="0.25">
      <c r="A696" s="24" t="s">
        <v>3323</v>
      </c>
      <c r="B696" s="24" t="s">
        <v>3324</v>
      </c>
      <c r="C696" s="25">
        <v>44503</v>
      </c>
      <c r="D696" s="25">
        <v>44503</v>
      </c>
      <c r="E696" s="25">
        <v>45291</v>
      </c>
      <c r="F696" s="24">
        <v>26</v>
      </c>
      <c r="G696" s="24" t="s">
        <v>1969</v>
      </c>
      <c r="H696" s="24" t="s">
        <v>3325</v>
      </c>
      <c r="I696" s="24" t="s">
        <v>1681</v>
      </c>
      <c r="J696" s="22">
        <v>6863699.0300000003</v>
      </c>
      <c r="K696" s="22">
        <v>0</v>
      </c>
      <c r="L696" s="26"/>
      <c r="M696" s="26"/>
      <c r="N696" s="26"/>
      <c r="O696" s="26"/>
      <c r="P696" s="26">
        <v>5834144.1799999997</v>
      </c>
      <c r="Q696" s="26"/>
      <c r="R696" s="26"/>
      <c r="S696" s="26"/>
      <c r="T696" s="26">
        <v>1029554.85</v>
      </c>
      <c r="U696" s="26"/>
      <c r="V696" s="26"/>
      <c r="W696" s="26"/>
      <c r="X696" s="26"/>
      <c r="Y696" s="26"/>
      <c r="Z696" s="26"/>
      <c r="AA696" s="26"/>
      <c r="AB696" s="26"/>
      <c r="AC696" s="27"/>
    </row>
    <row r="697" spans="1:29" ht="157.5" hidden="1" x14ac:dyDescent="0.25">
      <c r="A697" s="24" t="s">
        <v>3326</v>
      </c>
      <c r="B697" s="24" t="s">
        <v>3327</v>
      </c>
      <c r="C697" s="25">
        <v>44503</v>
      </c>
      <c r="D697" s="25">
        <v>44503</v>
      </c>
      <c r="E697" s="25">
        <v>45291</v>
      </c>
      <c r="F697" s="24">
        <v>26</v>
      </c>
      <c r="G697" s="24" t="s">
        <v>3328</v>
      </c>
      <c r="H697" s="24" t="s">
        <v>3325</v>
      </c>
      <c r="I697" s="24" t="s">
        <v>1681</v>
      </c>
      <c r="J697" s="22">
        <v>7213494.0199999996</v>
      </c>
      <c r="K697" s="22">
        <v>0</v>
      </c>
      <c r="L697" s="26"/>
      <c r="M697" s="26"/>
      <c r="N697" s="26"/>
      <c r="O697" s="26"/>
      <c r="P697" s="26">
        <v>6131469.9199999999</v>
      </c>
      <c r="Q697" s="26"/>
      <c r="R697" s="26"/>
      <c r="S697" s="26"/>
      <c r="T697" s="26">
        <v>1082024.1000000001</v>
      </c>
      <c r="U697" s="26"/>
      <c r="V697" s="26"/>
      <c r="W697" s="26"/>
      <c r="X697" s="26"/>
      <c r="Y697" s="26"/>
      <c r="Z697" s="26"/>
      <c r="AA697" s="26"/>
      <c r="AB697" s="26"/>
      <c r="AC697" s="27"/>
    </row>
    <row r="698" spans="1:29" ht="90" hidden="1" x14ac:dyDescent="0.25">
      <c r="A698" s="24" t="s">
        <v>3329</v>
      </c>
      <c r="B698" s="24" t="s">
        <v>3330</v>
      </c>
      <c r="C698" s="25">
        <v>44503</v>
      </c>
      <c r="D698" s="25">
        <v>44503</v>
      </c>
      <c r="E698" s="25">
        <v>45291</v>
      </c>
      <c r="F698" s="24">
        <v>26</v>
      </c>
      <c r="G698" s="24" t="s">
        <v>3331</v>
      </c>
      <c r="H698" s="24" t="s">
        <v>3325</v>
      </c>
      <c r="I698" s="24" t="s">
        <v>1681</v>
      </c>
      <c r="J698" s="22">
        <v>8663406.1600000001</v>
      </c>
      <c r="K698" s="22">
        <v>0</v>
      </c>
      <c r="L698" s="26"/>
      <c r="M698" s="26"/>
      <c r="N698" s="26"/>
      <c r="O698" s="26"/>
      <c r="P698" s="26">
        <v>7363895.2400000002</v>
      </c>
      <c r="Q698" s="26"/>
      <c r="R698" s="26"/>
      <c r="S698" s="26"/>
      <c r="T698" s="26">
        <v>1299510.92</v>
      </c>
      <c r="U698" s="26"/>
      <c r="V698" s="26"/>
      <c r="W698" s="26"/>
      <c r="X698" s="26"/>
      <c r="Y698" s="26"/>
      <c r="Z698" s="26"/>
      <c r="AA698" s="26"/>
      <c r="AB698" s="26"/>
      <c r="AC698" s="27"/>
    </row>
    <row r="699" spans="1:29" ht="90" hidden="1" x14ac:dyDescent="0.25">
      <c r="A699" s="24" t="s">
        <v>2963</v>
      </c>
      <c r="B699" s="24" t="s">
        <v>2964</v>
      </c>
      <c r="C699" s="25">
        <v>44344</v>
      </c>
      <c r="D699" s="25">
        <v>44348</v>
      </c>
      <c r="E699" s="25">
        <v>45291</v>
      </c>
      <c r="F699" s="24">
        <v>31</v>
      </c>
      <c r="G699" s="24" t="s">
        <v>1893</v>
      </c>
      <c r="H699" s="24" t="s">
        <v>2965</v>
      </c>
      <c r="I699" s="24" t="s">
        <v>2966</v>
      </c>
      <c r="J699" s="22">
        <v>5882353</v>
      </c>
      <c r="K699" s="22">
        <v>17350.95</v>
      </c>
      <c r="L699" s="26"/>
      <c r="M699" s="26"/>
      <c r="N699" s="26"/>
      <c r="O699" s="26"/>
      <c r="P699" s="26">
        <v>5000000</v>
      </c>
      <c r="Q699" s="26">
        <v>14748.31</v>
      </c>
      <c r="R699" s="26"/>
      <c r="S699" s="26"/>
      <c r="T699" s="26">
        <v>882353</v>
      </c>
      <c r="U699" s="26">
        <v>2602.64</v>
      </c>
      <c r="V699" s="26"/>
      <c r="W699" s="26"/>
      <c r="X699" s="26"/>
      <c r="Y699" s="26"/>
      <c r="Z699" s="26"/>
      <c r="AA699" s="26"/>
      <c r="AB699" s="26"/>
      <c r="AC699" s="27"/>
    </row>
    <row r="700" spans="1:29" ht="360" hidden="1" x14ac:dyDescent="0.25">
      <c r="A700" s="24" t="s">
        <v>1013</v>
      </c>
      <c r="B700" s="24" t="s">
        <v>1014</v>
      </c>
      <c r="C700" s="25">
        <v>42881</v>
      </c>
      <c r="D700" s="25">
        <v>42881</v>
      </c>
      <c r="E700" s="25">
        <v>45285</v>
      </c>
      <c r="F700" s="24">
        <v>79</v>
      </c>
      <c r="G700" s="24" t="s">
        <v>2111</v>
      </c>
      <c r="H700" s="24" t="s">
        <v>1015</v>
      </c>
      <c r="I700" s="24" t="s">
        <v>1825</v>
      </c>
      <c r="J700" s="22">
        <v>22434280</v>
      </c>
      <c r="K700" s="22">
        <v>15296624.289999999</v>
      </c>
      <c r="L700" s="26"/>
      <c r="M700" s="26"/>
      <c r="N700" s="26"/>
      <c r="O700" s="26"/>
      <c r="P700" s="26">
        <v>19069138</v>
      </c>
      <c r="Q700" s="26">
        <v>14046786.9</v>
      </c>
      <c r="R700" s="26"/>
      <c r="S700" s="26"/>
      <c r="T700" s="26"/>
      <c r="U700" s="26"/>
      <c r="V700" s="26"/>
      <c r="W700" s="26"/>
      <c r="X700" s="26"/>
      <c r="Y700" s="26"/>
      <c r="Z700" s="26"/>
      <c r="AA700" s="26"/>
      <c r="AB700" s="26">
        <v>3365142</v>
      </c>
      <c r="AC700" s="27">
        <v>1249837.3899999999</v>
      </c>
    </row>
    <row r="701" spans="1:29" ht="409.5" hidden="1" x14ac:dyDescent="0.25">
      <c r="A701" s="24" t="s">
        <v>2967</v>
      </c>
      <c r="B701" s="24" t="s">
        <v>2968</v>
      </c>
      <c r="C701" s="25">
        <v>44404</v>
      </c>
      <c r="D701" s="25">
        <v>44404</v>
      </c>
      <c r="E701" s="25">
        <v>45286</v>
      </c>
      <c r="F701" s="24">
        <v>29</v>
      </c>
      <c r="G701" s="24" t="s">
        <v>2969</v>
      </c>
      <c r="H701" s="24" t="s">
        <v>1015</v>
      </c>
      <c r="I701" s="24" t="s">
        <v>1825</v>
      </c>
      <c r="J701" s="22">
        <v>44427274</v>
      </c>
      <c r="K701" s="22">
        <v>4036379.01</v>
      </c>
      <c r="L701" s="26"/>
      <c r="M701" s="26"/>
      <c r="N701" s="26"/>
      <c r="O701" s="26"/>
      <c r="P701" s="26">
        <v>37763182.899999999</v>
      </c>
      <c r="Q701" s="26">
        <v>3732402.13</v>
      </c>
      <c r="R701" s="26"/>
      <c r="S701" s="26"/>
      <c r="T701" s="26"/>
      <c r="U701" s="26"/>
      <c r="V701" s="26"/>
      <c r="W701" s="26"/>
      <c r="X701" s="26"/>
      <c r="Y701" s="26"/>
      <c r="Z701" s="26"/>
      <c r="AA701" s="26"/>
      <c r="AB701" s="26">
        <v>6664091.0999999996</v>
      </c>
      <c r="AC701" s="27">
        <v>303976.88</v>
      </c>
    </row>
    <row r="702" spans="1:29" ht="112.5" hidden="1" x14ac:dyDescent="0.25">
      <c r="A702" s="24" t="s">
        <v>1017</v>
      </c>
      <c r="B702" s="24" t="s">
        <v>1018</v>
      </c>
      <c r="C702" s="25">
        <v>43675</v>
      </c>
      <c r="D702" s="25">
        <v>43675</v>
      </c>
      <c r="E702" s="25">
        <v>44863</v>
      </c>
      <c r="F702" s="24">
        <v>40</v>
      </c>
      <c r="G702" s="24" t="s">
        <v>2112</v>
      </c>
      <c r="H702" s="24" t="s">
        <v>1016</v>
      </c>
      <c r="I702" s="24" t="s">
        <v>1681</v>
      </c>
      <c r="J702" s="22">
        <v>13426277.73</v>
      </c>
      <c r="K702" s="22">
        <v>12902160.74</v>
      </c>
      <c r="L702" s="26">
        <v>11412336.07</v>
      </c>
      <c r="M702" s="26">
        <v>10966836.630000001</v>
      </c>
      <c r="N702" s="26"/>
      <c r="O702" s="26"/>
      <c r="P702" s="26"/>
      <c r="Q702" s="26"/>
      <c r="R702" s="26"/>
      <c r="S702" s="26"/>
      <c r="T702" s="26">
        <v>2013941.66</v>
      </c>
      <c r="U702" s="26">
        <v>1935324.11</v>
      </c>
      <c r="V702" s="26"/>
      <c r="W702" s="26"/>
      <c r="X702" s="26"/>
      <c r="Y702" s="26"/>
      <c r="Z702" s="26"/>
      <c r="AA702" s="26"/>
      <c r="AB702" s="26"/>
      <c r="AC702" s="27"/>
    </row>
    <row r="703" spans="1:29" ht="123.75" hidden="1" x14ac:dyDescent="0.25">
      <c r="A703" s="24" t="s">
        <v>1019</v>
      </c>
      <c r="B703" s="24" t="s">
        <v>1020</v>
      </c>
      <c r="C703" s="25">
        <v>44040</v>
      </c>
      <c r="D703" s="25">
        <v>44040</v>
      </c>
      <c r="E703" s="25">
        <v>44922</v>
      </c>
      <c r="F703" s="24">
        <v>29</v>
      </c>
      <c r="G703" s="24" t="s">
        <v>2970</v>
      </c>
      <c r="H703" s="24" t="s">
        <v>1016</v>
      </c>
      <c r="I703" s="24" t="s">
        <v>1681</v>
      </c>
      <c r="J703" s="22">
        <v>4232311.0999999996</v>
      </c>
      <c r="K703" s="22">
        <v>2469511.6</v>
      </c>
      <c r="L703" s="26">
        <v>3597464.43</v>
      </c>
      <c r="M703" s="26">
        <v>2099084.86</v>
      </c>
      <c r="N703" s="26"/>
      <c r="O703" s="26"/>
      <c r="P703" s="26"/>
      <c r="Q703" s="26"/>
      <c r="R703" s="26"/>
      <c r="S703" s="26"/>
      <c r="T703" s="26">
        <v>634846.67000000004</v>
      </c>
      <c r="U703" s="26">
        <v>370426.74</v>
      </c>
      <c r="V703" s="26"/>
      <c r="W703" s="26"/>
      <c r="X703" s="26"/>
      <c r="Y703" s="26"/>
      <c r="Z703" s="26"/>
      <c r="AA703" s="26"/>
      <c r="AB703" s="26"/>
      <c r="AC703" s="27"/>
    </row>
    <row r="704" spans="1:29" ht="90" hidden="1" x14ac:dyDescent="0.25">
      <c r="A704" s="24" t="s">
        <v>2971</v>
      </c>
      <c r="B704" s="24" t="s">
        <v>2972</v>
      </c>
      <c r="C704" s="25">
        <v>44235</v>
      </c>
      <c r="D704" s="25">
        <v>44235</v>
      </c>
      <c r="E704" s="25">
        <v>44933</v>
      </c>
      <c r="F704" s="24">
        <v>23</v>
      </c>
      <c r="G704" s="24" t="s">
        <v>2973</v>
      </c>
      <c r="H704" s="24" t="s">
        <v>1016</v>
      </c>
      <c r="I704" s="24" t="s">
        <v>1681</v>
      </c>
      <c r="J704" s="22">
        <v>5061545.17</v>
      </c>
      <c r="K704" s="22">
        <v>2366372.7200000002</v>
      </c>
      <c r="L704" s="26">
        <v>4302313.3899999997</v>
      </c>
      <c r="M704" s="26">
        <v>2011416.81</v>
      </c>
      <c r="N704" s="26"/>
      <c r="O704" s="26"/>
      <c r="P704" s="26"/>
      <c r="Q704" s="26"/>
      <c r="R704" s="26"/>
      <c r="S704" s="26"/>
      <c r="T704" s="26">
        <v>759231.78</v>
      </c>
      <c r="U704" s="26">
        <v>354955.91</v>
      </c>
      <c r="V704" s="26"/>
      <c r="W704" s="26"/>
      <c r="X704" s="26"/>
      <c r="Y704" s="26"/>
      <c r="Z704" s="26"/>
      <c r="AA704" s="26"/>
      <c r="AB704" s="26"/>
      <c r="AC704" s="27"/>
    </row>
    <row r="705" spans="1:29" ht="33.75" hidden="1" x14ac:dyDescent="0.25">
      <c r="A705" s="24" t="s">
        <v>0</v>
      </c>
      <c r="B705" s="24" t="s">
        <v>7</v>
      </c>
      <c r="C705" s="25">
        <v>42299</v>
      </c>
      <c r="D705" s="25">
        <v>42006</v>
      </c>
      <c r="E705" s="25">
        <v>45291</v>
      </c>
      <c r="F705" s="24">
        <v>99</v>
      </c>
      <c r="G705" s="24" t="s">
        <v>1893</v>
      </c>
      <c r="H705" s="24" t="s">
        <v>1021</v>
      </c>
      <c r="I705" s="24" t="s">
        <v>8</v>
      </c>
      <c r="J705" s="22">
        <v>100032851.84999999</v>
      </c>
      <c r="K705" s="22">
        <v>89702447.040000007</v>
      </c>
      <c r="L705" s="26"/>
      <c r="M705" s="26"/>
      <c r="N705" s="26">
        <v>83457124.189999998</v>
      </c>
      <c r="O705" s="26">
        <v>74492314.170000002</v>
      </c>
      <c r="P705" s="26"/>
      <c r="Q705" s="26"/>
      <c r="R705" s="26"/>
      <c r="S705" s="26"/>
      <c r="T705" s="26">
        <v>12575727.66</v>
      </c>
      <c r="U705" s="26">
        <v>11229566.35</v>
      </c>
      <c r="V705" s="26"/>
      <c r="W705" s="26"/>
      <c r="X705" s="26"/>
      <c r="Y705" s="26"/>
      <c r="Z705" s="26"/>
      <c r="AA705" s="26"/>
      <c r="AB705" s="26">
        <v>4000000</v>
      </c>
      <c r="AC705" s="27">
        <v>3980566.52</v>
      </c>
    </row>
    <row r="706" spans="1:29" ht="33.75" hidden="1" x14ac:dyDescent="0.25">
      <c r="A706" s="24" t="s">
        <v>1022</v>
      </c>
      <c r="B706" s="24" t="s">
        <v>1023</v>
      </c>
      <c r="C706" s="25">
        <v>42247</v>
      </c>
      <c r="D706" s="25">
        <v>42088</v>
      </c>
      <c r="E706" s="25">
        <v>44926</v>
      </c>
      <c r="F706" s="24">
        <v>89</v>
      </c>
      <c r="G706" s="24" t="s">
        <v>1893</v>
      </c>
      <c r="H706" s="24" t="s">
        <v>1024</v>
      </c>
      <c r="I706" s="24" t="s">
        <v>8</v>
      </c>
      <c r="J706" s="22">
        <v>817191</v>
      </c>
      <c r="K706" s="22">
        <v>603624.44999999995</v>
      </c>
      <c r="L706" s="26"/>
      <c r="M706" s="26"/>
      <c r="N706" s="26">
        <v>694612</v>
      </c>
      <c r="O706" s="26">
        <v>513080.79</v>
      </c>
      <c r="P706" s="26"/>
      <c r="Q706" s="26"/>
      <c r="R706" s="26"/>
      <c r="S706" s="26"/>
      <c r="T706" s="26">
        <v>122579</v>
      </c>
      <c r="U706" s="26">
        <v>90543.66</v>
      </c>
      <c r="V706" s="26"/>
      <c r="W706" s="26"/>
      <c r="X706" s="26"/>
      <c r="Y706" s="26"/>
      <c r="Z706" s="26"/>
      <c r="AA706" s="26"/>
      <c r="AB706" s="26"/>
      <c r="AC706" s="27"/>
    </row>
    <row r="707" spans="1:29" ht="45" hidden="1" x14ac:dyDescent="0.25">
      <c r="A707" s="24" t="s">
        <v>1025</v>
      </c>
      <c r="B707" s="24" t="s">
        <v>1026</v>
      </c>
      <c r="C707" s="25">
        <v>42599</v>
      </c>
      <c r="D707" s="25">
        <v>42433</v>
      </c>
      <c r="E707" s="25">
        <v>44864</v>
      </c>
      <c r="F707" s="24">
        <v>75</v>
      </c>
      <c r="G707" s="24" t="s">
        <v>1893</v>
      </c>
      <c r="H707" s="24" t="s">
        <v>1024</v>
      </c>
      <c r="I707" s="24" t="s">
        <v>8</v>
      </c>
      <c r="J707" s="22">
        <v>1400770</v>
      </c>
      <c r="K707" s="22">
        <v>1292676.75</v>
      </c>
      <c r="L707" s="26"/>
      <c r="M707" s="26"/>
      <c r="N707" s="26">
        <v>1190655</v>
      </c>
      <c r="O707" s="26">
        <v>1098775.23</v>
      </c>
      <c r="P707" s="26"/>
      <c r="Q707" s="26"/>
      <c r="R707" s="26"/>
      <c r="S707" s="26"/>
      <c r="T707" s="26">
        <v>210115</v>
      </c>
      <c r="U707" s="26">
        <v>193901.52</v>
      </c>
      <c r="V707" s="26"/>
      <c r="W707" s="26"/>
      <c r="X707" s="26"/>
      <c r="Y707" s="26"/>
      <c r="Z707" s="26"/>
      <c r="AA707" s="26"/>
      <c r="AB707" s="26"/>
      <c r="AC707" s="27"/>
    </row>
    <row r="708" spans="1:29" ht="90" hidden="1" x14ac:dyDescent="0.25">
      <c r="A708" s="24" t="s">
        <v>1027</v>
      </c>
      <c r="B708" s="24" t="s">
        <v>1028</v>
      </c>
      <c r="C708" s="25">
        <v>42324</v>
      </c>
      <c r="D708" s="25">
        <v>41791</v>
      </c>
      <c r="E708" s="25">
        <v>44561</v>
      </c>
      <c r="F708" s="24">
        <v>74</v>
      </c>
      <c r="G708" s="24" t="s">
        <v>1893</v>
      </c>
      <c r="H708" s="24" t="s">
        <v>1029</v>
      </c>
      <c r="I708" s="24" t="s">
        <v>1628</v>
      </c>
      <c r="J708" s="22">
        <v>36874267.799999997</v>
      </c>
      <c r="K708" s="22">
        <v>35608845.530000001</v>
      </c>
      <c r="L708" s="26"/>
      <c r="M708" s="26"/>
      <c r="N708" s="26">
        <v>21200681.82</v>
      </c>
      <c r="O708" s="26">
        <v>20551308.57</v>
      </c>
      <c r="P708" s="26"/>
      <c r="Q708" s="26"/>
      <c r="R708" s="26">
        <v>13823831.85</v>
      </c>
      <c r="S708" s="26">
        <v>13242834.35</v>
      </c>
      <c r="T708" s="26">
        <v>1849754.13</v>
      </c>
      <c r="U708" s="26">
        <v>1814702.61</v>
      </c>
      <c r="V708" s="26"/>
      <c r="W708" s="26"/>
      <c r="X708" s="26"/>
      <c r="Y708" s="26"/>
      <c r="Z708" s="26"/>
      <c r="AA708" s="26"/>
      <c r="AB708" s="26"/>
      <c r="AC708" s="27"/>
    </row>
    <row r="709" spans="1:29" ht="112.5" hidden="1" x14ac:dyDescent="0.25">
      <c r="A709" s="24" t="s">
        <v>1030</v>
      </c>
      <c r="B709" s="24" t="s">
        <v>1031</v>
      </c>
      <c r="C709" s="25">
        <v>42669</v>
      </c>
      <c r="D709" s="25">
        <v>42433</v>
      </c>
      <c r="E709" s="25">
        <v>45291</v>
      </c>
      <c r="F709" s="24">
        <v>87</v>
      </c>
      <c r="G709" s="24" t="s">
        <v>1893</v>
      </c>
      <c r="H709" s="24" t="s">
        <v>1032</v>
      </c>
      <c r="I709" s="24" t="s">
        <v>1826</v>
      </c>
      <c r="J709" s="22">
        <v>6889454</v>
      </c>
      <c r="K709" s="22">
        <v>3276532.3</v>
      </c>
      <c r="L709" s="26"/>
      <c r="M709" s="26"/>
      <c r="N709" s="26">
        <v>5856035</v>
      </c>
      <c r="O709" s="26">
        <v>2785052.47</v>
      </c>
      <c r="P709" s="26"/>
      <c r="Q709" s="26"/>
      <c r="R709" s="26"/>
      <c r="S709" s="26"/>
      <c r="T709" s="26">
        <v>1033419</v>
      </c>
      <c r="U709" s="26">
        <v>491479.83</v>
      </c>
      <c r="V709" s="26"/>
      <c r="W709" s="26"/>
      <c r="X709" s="26"/>
      <c r="Y709" s="26"/>
      <c r="Z709" s="26"/>
      <c r="AA709" s="26"/>
      <c r="AB709" s="26"/>
      <c r="AC709" s="27"/>
    </row>
    <row r="710" spans="1:29" ht="348.75" hidden="1" x14ac:dyDescent="0.25">
      <c r="A710" s="24" t="s">
        <v>1033</v>
      </c>
      <c r="B710" s="24" t="s">
        <v>1034</v>
      </c>
      <c r="C710" s="25">
        <v>43018</v>
      </c>
      <c r="D710" s="25">
        <v>43018</v>
      </c>
      <c r="E710" s="25">
        <v>44469</v>
      </c>
      <c r="F710" s="24">
        <v>48</v>
      </c>
      <c r="G710" s="24" t="s">
        <v>2113</v>
      </c>
      <c r="H710" s="24" t="s">
        <v>1035</v>
      </c>
      <c r="I710" s="24" t="s">
        <v>1600</v>
      </c>
      <c r="J710" s="22">
        <v>3605592</v>
      </c>
      <c r="K710" s="22">
        <v>3514531.56</v>
      </c>
      <c r="L710" s="26">
        <v>3064753.2</v>
      </c>
      <c r="M710" s="26">
        <v>2987351.83</v>
      </c>
      <c r="N710" s="26"/>
      <c r="O710" s="26"/>
      <c r="P710" s="26"/>
      <c r="Q710" s="26"/>
      <c r="R710" s="26"/>
      <c r="S710" s="26"/>
      <c r="T710" s="26">
        <v>540838.80000000005</v>
      </c>
      <c r="U710" s="26">
        <v>527179.73</v>
      </c>
      <c r="V710" s="26"/>
      <c r="W710" s="26"/>
      <c r="X710" s="26"/>
      <c r="Y710" s="26"/>
      <c r="Z710" s="26"/>
      <c r="AA710" s="26"/>
      <c r="AB710" s="26"/>
      <c r="AC710" s="27"/>
    </row>
    <row r="711" spans="1:29" ht="409.5" hidden="1" x14ac:dyDescent="0.25">
      <c r="A711" s="24" t="s">
        <v>1036</v>
      </c>
      <c r="B711" s="24" t="s">
        <v>1037</v>
      </c>
      <c r="C711" s="25">
        <v>42993</v>
      </c>
      <c r="D711" s="25">
        <v>42993</v>
      </c>
      <c r="E711" s="25">
        <v>44634</v>
      </c>
      <c r="F711" s="24">
        <v>54</v>
      </c>
      <c r="G711" s="24" t="s">
        <v>2114</v>
      </c>
      <c r="H711" s="24" t="s">
        <v>1035</v>
      </c>
      <c r="I711" s="24" t="s">
        <v>1599</v>
      </c>
      <c r="J711" s="22">
        <v>11725073</v>
      </c>
      <c r="K711" s="22">
        <v>11133772.66</v>
      </c>
      <c r="L711" s="26">
        <v>9966312.0500000007</v>
      </c>
      <c r="M711" s="26">
        <v>9463706.7799999993</v>
      </c>
      <c r="N711" s="26"/>
      <c r="O711" s="26"/>
      <c r="P711" s="26"/>
      <c r="Q711" s="26"/>
      <c r="R711" s="26"/>
      <c r="S711" s="26"/>
      <c r="T711" s="26">
        <v>1758760.95</v>
      </c>
      <c r="U711" s="26">
        <v>1670065.88</v>
      </c>
      <c r="V711" s="26"/>
      <c r="W711" s="26"/>
      <c r="X711" s="26"/>
      <c r="Y711" s="26"/>
      <c r="Z711" s="26"/>
      <c r="AA711" s="26"/>
      <c r="AB711" s="26"/>
      <c r="AC711" s="27"/>
    </row>
    <row r="712" spans="1:29" ht="78.75" hidden="1" x14ac:dyDescent="0.25">
      <c r="A712" s="24" t="s">
        <v>1038</v>
      </c>
      <c r="B712" s="24" t="s">
        <v>1039</v>
      </c>
      <c r="C712" s="25">
        <v>43046</v>
      </c>
      <c r="D712" s="25">
        <v>43046</v>
      </c>
      <c r="E712" s="25">
        <v>44926</v>
      </c>
      <c r="F712" s="24">
        <v>62</v>
      </c>
      <c r="G712" s="24" t="s">
        <v>2115</v>
      </c>
      <c r="H712" s="24" t="s">
        <v>1035</v>
      </c>
      <c r="I712" s="24" t="s">
        <v>1604</v>
      </c>
      <c r="J712" s="22">
        <v>6243821</v>
      </c>
      <c r="K712" s="22">
        <v>5637774.0999999996</v>
      </c>
      <c r="L712" s="26">
        <v>5307247.8499999996</v>
      </c>
      <c r="M712" s="26">
        <v>4792107.9800000004</v>
      </c>
      <c r="N712" s="26"/>
      <c r="O712" s="26"/>
      <c r="P712" s="26"/>
      <c r="Q712" s="26"/>
      <c r="R712" s="26"/>
      <c r="S712" s="26"/>
      <c r="T712" s="26">
        <v>936573.15</v>
      </c>
      <c r="U712" s="26">
        <v>845666.12</v>
      </c>
      <c r="V712" s="26"/>
      <c r="W712" s="26"/>
      <c r="X712" s="26"/>
      <c r="Y712" s="26"/>
      <c r="Z712" s="26"/>
      <c r="AA712" s="26"/>
      <c r="AB712" s="26"/>
      <c r="AC712" s="27"/>
    </row>
    <row r="713" spans="1:29" ht="90" hidden="1" x14ac:dyDescent="0.25">
      <c r="A713" s="24" t="s">
        <v>1040</v>
      </c>
      <c r="B713" s="24" t="s">
        <v>1041</v>
      </c>
      <c r="C713" s="25">
        <v>43040</v>
      </c>
      <c r="D713" s="25">
        <v>43040</v>
      </c>
      <c r="E713" s="25">
        <v>44561</v>
      </c>
      <c r="F713" s="24">
        <v>50</v>
      </c>
      <c r="G713" s="24" t="s">
        <v>2116</v>
      </c>
      <c r="H713" s="24" t="s">
        <v>1035</v>
      </c>
      <c r="I713" s="24" t="s">
        <v>1614</v>
      </c>
      <c r="J713" s="22">
        <v>1874610.58</v>
      </c>
      <c r="K713" s="22">
        <v>1767572.31</v>
      </c>
      <c r="L713" s="26">
        <v>1593418.99</v>
      </c>
      <c r="M713" s="26">
        <v>1502436.47</v>
      </c>
      <c r="N713" s="26"/>
      <c r="O713" s="26"/>
      <c r="P713" s="26"/>
      <c r="Q713" s="26"/>
      <c r="R713" s="26"/>
      <c r="S713" s="26"/>
      <c r="T713" s="26">
        <v>281191.59000000003</v>
      </c>
      <c r="U713" s="26">
        <v>265135.84000000003</v>
      </c>
      <c r="V713" s="26"/>
      <c r="W713" s="26"/>
      <c r="X713" s="26"/>
      <c r="Y713" s="26"/>
      <c r="Z713" s="26"/>
      <c r="AA713" s="26"/>
      <c r="AB713" s="26"/>
      <c r="AC713" s="27"/>
    </row>
    <row r="714" spans="1:29" ht="281.25" hidden="1" x14ac:dyDescent="0.25">
      <c r="A714" s="24" t="s">
        <v>1042</v>
      </c>
      <c r="B714" s="24" t="s">
        <v>1043</v>
      </c>
      <c r="C714" s="25">
        <v>43049</v>
      </c>
      <c r="D714" s="25">
        <v>43049</v>
      </c>
      <c r="E714" s="25">
        <v>44711</v>
      </c>
      <c r="F714" s="24">
        <v>55</v>
      </c>
      <c r="G714" s="24" t="s">
        <v>2413</v>
      </c>
      <c r="H714" s="24" t="s">
        <v>1035</v>
      </c>
      <c r="I714" s="24" t="s">
        <v>1602</v>
      </c>
      <c r="J714" s="22">
        <v>13026117</v>
      </c>
      <c r="K714" s="22">
        <v>13026117</v>
      </c>
      <c r="L714" s="26">
        <v>11072199.449999999</v>
      </c>
      <c r="M714" s="26">
        <v>11072199.449999999</v>
      </c>
      <c r="N714" s="26"/>
      <c r="O714" s="26"/>
      <c r="P714" s="26"/>
      <c r="Q714" s="26"/>
      <c r="R714" s="26"/>
      <c r="S714" s="26"/>
      <c r="T714" s="26">
        <v>1953917.55</v>
      </c>
      <c r="U714" s="26">
        <v>1953917.55</v>
      </c>
      <c r="V714" s="26"/>
      <c r="W714" s="26"/>
      <c r="X714" s="26"/>
      <c r="Y714" s="26"/>
      <c r="Z714" s="26"/>
      <c r="AA714" s="26"/>
      <c r="AB714" s="26"/>
      <c r="AC714" s="27"/>
    </row>
    <row r="715" spans="1:29" ht="112.5" hidden="1" x14ac:dyDescent="0.25">
      <c r="A715" s="24" t="s">
        <v>1044</v>
      </c>
      <c r="B715" s="24" t="s">
        <v>1045</v>
      </c>
      <c r="C715" s="25">
        <v>43068</v>
      </c>
      <c r="D715" s="25">
        <v>43068</v>
      </c>
      <c r="E715" s="25">
        <v>44926</v>
      </c>
      <c r="F715" s="24">
        <v>62</v>
      </c>
      <c r="G715" s="24" t="s">
        <v>2974</v>
      </c>
      <c r="H715" s="24" t="s">
        <v>1035</v>
      </c>
      <c r="I715" s="24" t="s">
        <v>1635</v>
      </c>
      <c r="J715" s="22">
        <v>684265</v>
      </c>
      <c r="K715" s="22">
        <v>631127.06999999995</v>
      </c>
      <c r="L715" s="26">
        <v>581625.25</v>
      </c>
      <c r="M715" s="26">
        <v>536458.01</v>
      </c>
      <c r="N715" s="26"/>
      <c r="O715" s="26"/>
      <c r="P715" s="26"/>
      <c r="Q715" s="26"/>
      <c r="R715" s="26"/>
      <c r="S715" s="26"/>
      <c r="T715" s="26">
        <v>102639.75</v>
      </c>
      <c r="U715" s="26">
        <v>94669.06</v>
      </c>
      <c r="V715" s="26"/>
      <c r="W715" s="26"/>
      <c r="X715" s="26"/>
      <c r="Y715" s="26"/>
      <c r="Z715" s="26"/>
      <c r="AA715" s="26"/>
      <c r="AB715" s="26"/>
      <c r="AC715" s="27"/>
    </row>
    <row r="716" spans="1:29" ht="67.5" hidden="1" x14ac:dyDescent="0.25">
      <c r="A716" s="24" t="s">
        <v>2975</v>
      </c>
      <c r="B716" s="24" t="s">
        <v>2976</v>
      </c>
      <c r="C716" s="25">
        <v>44329</v>
      </c>
      <c r="D716" s="25">
        <v>44329</v>
      </c>
      <c r="E716" s="25">
        <v>44926</v>
      </c>
      <c r="F716" s="24">
        <v>20</v>
      </c>
      <c r="G716" s="24" t="s">
        <v>2977</v>
      </c>
      <c r="H716" s="24" t="s">
        <v>1035</v>
      </c>
      <c r="I716" s="24" t="s">
        <v>1629</v>
      </c>
      <c r="J716" s="22">
        <v>273478</v>
      </c>
      <c r="K716" s="22">
        <v>1000</v>
      </c>
      <c r="L716" s="26">
        <v>232456.3</v>
      </c>
      <c r="M716" s="26">
        <v>850</v>
      </c>
      <c r="N716" s="26"/>
      <c r="O716" s="26"/>
      <c r="P716" s="26"/>
      <c r="Q716" s="26"/>
      <c r="R716" s="26"/>
      <c r="S716" s="26"/>
      <c r="T716" s="26">
        <v>41021.699999999997</v>
      </c>
      <c r="U716" s="26">
        <v>150</v>
      </c>
      <c r="V716" s="26"/>
      <c r="W716" s="26"/>
      <c r="X716" s="26"/>
      <c r="Y716" s="26"/>
      <c r="Z716" s="26"/>
      <c r="AA716" s="26"/>
      <c r="AB716" s="26"/>
      <c r="AC716" s="27"/>
    </row>
    <row r="717" spans="1:29" ht="202.5" hidden="1" x14ac:dyDescent="0.25">
      <c r="A717" s="24" t="s">
        <v>1046</v>
      </c>
      <c r="B717" s="24" t="s">
        <v>1047</v>
      </c>
      <c r="C717" s="25">
        <v>43118</v>
      </c>
      <c r="D717" s="25">
        <v>43118</v>
      </c>
      <c r="E717" s="25">
        <v>44742</v>
      </c>
      <c r="F717" s="24">
        <v>54</v>
      </c>
      <c r="G717" s="24" t="s">
        <v>3332</v>
      </c>
      <c r="H717" s="24" t="s">
        <v>1048</v>
      </c>
      <c r="I717" s="24" t="s">
        <v>2835</v>
      </c>
      <c r="J717" s="22">
        <v>4470138.08</v>
      </c>
      <c r="K717" s="22">
        <v>3656291.45</v>
      </c>
      <c r="L717" s="26">
        <v>3673940</v>
      </c>
      <c r="M717" s="26">
        <v>3213925.31</v>
      </c>
      <c r="N717" s="26"/>
      <c r="O717" s="26"/>
      <c r="P717" s="26"/>
      <c r="Q717" s="26"/>
      <c r="R717" s="26"/>
      <c r="S717" s="26"/>
      <c r="T717" s="26"/>
      <c r="U717" s="26"/>
      <c r="V717" s="26">
        <v>162085.59</v>
      </c>
      <c r="W717" s="26">
        <v>141811.03</v>
      </c>
      <c r="X717" s="26">
        <v>634112.49</v>
      </c>
      <c r="Y717" s="26">
        <v>300555.11</v>
      </c>
      <c r="Z717" s="26"/>
      <c r="AA717" s="26"/>
      <c r="AB717" s="26"/>
      <c r="AC717" s="27"/>
    </row>
    <row r="718" spans="1:29" ht="90" hidden="1" x14ac:dyDescent="0.25">
      <c r="A718" s="24" t="s">
        <v>3</v>
      </c>
      <c r="B718" s="24" t="s">
        <v>12</v>
      </c>
      <c r="C718" s="25">
        <v>43126</v>
      </c>
      <c r="D718" s="25">
        <v>43126</v>
      </c>
      <c r="E718" s="25">
        <v>44804</v>
      </c>
      <c r="F718" s="24">
        <v>56</v>
      </c>
      <c r="G718" s="24" t="s">
        <v>3333</v>
      </c>
      <c r="H718" s="24" t="s">
        <v>1048</v>
      </c>
      <c r="I718" s="24" t="s">
        <v>2676</v>
      </c>
      <c r="J718" s="22">
        <v>28096178.34</v>
      </c>
      <c r="K718" s="22">
        <v>8993896.4399999995</v>
      </c>
      <c r="L718" s="26">
        <v>5028931.34</v>
      </c>
      <c r="M718" s="26">
        <v>4660956.21</v>
      </c>
      <c r="N718" s="26"/>
      <c r="O718" s="26"/>
      <c r="P718" s="26"/>
      <c r="Q718" s="26"/>
      <c r="R718" s="26"/>
      <c r="S718" s="26"/>
      <c r="T718" s="26"/>
      <c r="U718" s="26"/>
      <c r="V718" s="26">
        <v>1516955.91</v>
      </c>
      <c r="W718" s="26">
        <v>1405518.54</v>
      </c>
      <c r="X718" s="26">
        <v>21550291.09</v>
      </c>
      <c r="Y718" s="26">
        <v>2927421.69</v>
      </c>
      <c r="Z718" s="26"/>
      <c r="AA718" s="26"/>
      <c r="AB718" s="26"/>
      <c r="AC718" s="27"/>
    </row>
    <row r="719" spans="1:29" ht="236.25" hidden="1" x14ac:dyDescent="0.25">
      <c r="A719" s="24" t="s">
        <v>1049</v>
      </c>
      <c r="B719" s="24" t="s">
        <v>1050</v>
      </c>
      <c r="C719" s="25">
        <v>43116</v>
      </c>
      <c r="D719" s="25">
        <v>43116</v>
      </c>
      <c r="E719" s="25">
        <v>44742</v>
      </c>
      <c r="F719" s="24">
        <v>54</v>
      </c>
      <c r="G719" s="24" t="s">
        <v>2117</v>
      </c>
      <c r="H719" s="24" t="s">
        <v>1048</v>
      </c>
      <c r="I719" s="24" t="s">
        <v>1741</v>
      </c>
      <c r="J719" s="22">
        <v>6583686.1900000004</v>
      </c>
      <c r="K719" s="22">
        <v>3851995.69</v>
      </c>
      <c r="L719" s="26">
        <v>4629192.33</v>
      </c>
      <c r="M719" s="26">
        <v>2992217.02</v>
      </c>
      <c r="N719" s="26"/>
      <c r="O719" s="26"/>
      <c r="P719" s="26"/>
      <c r="Q719" s="26"/>
      <c r="R719" s="26"/>
      <c r="S719" s="26"/>
      <c r="T719" s="26"/>
      <c r="U719" s="26"/>
      <c r="V719" s="26">
        <v>488628.17</v>
      </c>
      <c r="W719" s="26">
        <v>315776.56</v>
      </c>
      <c r="X719" s="26">
        <v>1465865.69</v>
      </c>
      <c r="Y719" s="26">
        <v>544002.11</v>
      </c>
      <c r="Z719" s="26"/>
      <c r="AA719" s="26"/>
      <c r="AB719" s="26"/>
      <c r="AC719" s="27"/>
    </row>
    <row r="720" spans="1:29" ht="112.5" hidden="1" x14ac:dyDescent="0.25">
      <c r="A720" s="24" t="s">
        <v>1051</v>
      </c>
      <c r="B720" s="24" t="s">
        <v>1052</v>
      </c>
      <c r="C720" s="25">
        <v>43182</v>
      </c>
      <c r="D720" s="25">
        <v>43182</v>
      </c>
      <c r="E720" s="25">
        <v>45291</v>
      </c>
      <c r="F720" s="24">
        <v>70</v>
      </c>
      <c r="G720" s="24" t="s">
        <v>2118</v>
      </c>
      <c r="H720" s="24" t="s">
        <v>1048</v>
      </c>
      <c r="I720" s="24" t="s">
        <v>2947</v>
      </c>
      <c r="J720" s="22">
        <v>5103219.0599999996</v>
      </c>
      <c r="K720" s="22">
        <v>2939119.73</v>
      </c>
      <c r="L720" s="26">
        <v>3387334</v>
      </c>
      <c r="M720" s="26">
        <v>2238790.19</v>
      </c>
      <c r="N720" s="26"/>
      <c r="O720" s="26"/>
      <c r="P720" s="26"/>
      <c r="Q720" s="26"/>
      <c r="R720" s="26"/>
      <c r="S720" s="26"/>
      <c r="T720" s="26"/>
      <c r="U720" s="26"/>
      <c r="V720" s="26">
        <v>428971.26</v>
      </c>
      <c r="W720" s="26">
        <v>283488.69</v>
      </c>
      <c r="X720" s="26">
        <v>1286913.8</v>
      </c>
      <c r="Y720" s="26">
        <v>416840.85</v>
      </c>
      <c r="Z720" s="26"/>
      <c r="AA720" s="26"/>
      <c r="AB720" s="26"/>
      <c r="AC720" s="27"/>
    </row>
    <row r="721" spans="1:29" ht="180" hidden="1" x14ac:dyDescent="0.25">
      <c r="A721" s="24" t="s">
        <v>1053</v>
      </c>
      <c r="B721" s="24" t="s">
        <v>1054</v>
      </c>
      <c r="C721" s="25">
        <v>43195</v>
      </c>
      <c r="D721" s="25">
        <v>43195</v>
      </c>
      <c r="E721" s="25">
        <v>44804</v>
      </c>
      <c r="F721" s="24">
        <v>53</v>
      </c>
      <c r="G721" s="24" t="s">
        <v>2119</v>
      </c>
      <c r="H721" s="24" t="s">
        <v>1048</v>
      </c>
      <c r="I721" s="24" t="s">
        <v>1817</v>
      </c>
      <c r="J721" s="22">
        <v>6191460.5099999998</v>
      </c>
      <c r="K721" s="22">
        <v>3032733.38</v>
      </c>
      <c r="L721" s="26">
        <v>3493257</v>
      </c>
      <c r="M721" s="26">
        <v>1933977.69</v>
      </c>
      <c r="N721" s="26"/>
      <c r="O721" s="26"/>
      <c r="P721" s="26"/>
      <c r="Q721" s="26"/>
      <c r="R721" s="26"/>
      <c r="S721" s="26"/>
      <c r="T721" s="26"/>
      <c r="U721" s="26"/>
      <c r="V721" s="26">
        <v>809461.05</v>
      </c>
      <c r="W721" s="26">
        <v>448016.49</v>
      </c>
      <c r="X721" s="26">
        <v>1888742.46</v>
      </c>
      <c r="Y721" s="26">
        <v>650739.19999999995</v>
      </c>
      <c r="Z721" s="26"/>
      <c r="AA721" s="26"/>
      <c r="AB721" s="26"/>
      <c r="AC721" s="27"/>
    </row>
    <row r="722" spans="1:29" ht="191.25" hidden="1" x14ac:dyDescent="0.25">
      <c r="A722" s="24" t="s">
        <v>1055</v>
      </c>
      <c r="B722" s="24" t="s">
        <v>1056</v>
      </c>
      <c r="C722" s="25">
        <v>43186</v>
      </c>
      <c r="D722" s="25">
        <v>43186</v>
      </c>
      <c r="E722" s="25">
        <v>44804</v>
      </c>
      <c r="F722" s="24">
        <v>54</v>
      </c>
      <c r="G722" s="24" t="s">
        <v>2978</v>
      </c>
      <c r="H722" s="24" t="s">
        <v>1048</v>
      </c>
      <c r="I722" s="24" t="s">
        <v>2779</v>
      </c>
      <c r="J722" s="22">
        <v>5302954.1900000004</v>
      </c>
      <c r="K722" s="22">
        <v>4772652.16</v>
      </c>
      <c r="L722" s="26">
        <v>4507511.05</v>
      </c>
      <c r="M722" s="26">
        <v>4056759.95</v>
      </c>
      <c r="N722" s="26"/>
      <c r="O722" s="26"/>
      <c r="P722" s="26"/>
      <c r="Q722" s="26"/>
      <c r="R722" s="26"/>
      <c r="S722" s="26"/>
      <c r="T722" s="26"/>
      <c r="U722" s="26"/>
      <c r="V722" s="26">
        <v>198860.79</v>
      </c>
      <c r="W722" s="26">
        <v>178974.71</v>
      </c>
      <c r="X722" s="26">
        <v>596582.35</v>
      </c>
      <c r="Y722" s="26">
        <v>536917.5</v>
      </c>
      <c r="Z722" s="26"/>
      <c r="AA722" s="26"/>
      <c r="AB722" s="26"/>
      <c r="AC722" s="27"/>
    </row>
    <row r="723" spans="1:29" ht="123.75" hidden="1" x14ac:dyDescent="0.25">
      <c r="A723" s="24" t="s">
        <v>1057</v>
      </c>
      <c r="B723" s="24" t="s">
        <v>1058</v>
      </c>
      <c r="C723" s="25">
        <v>43173</v>
      </c>
      <c r="D723" s="25">
        <v>43173</v>
      </c>
      <c r="E723" s="25">
        <v>45291</v>
      </c>
      <c r="F723" s="24">
        <v>70</v>
      </c>
      <c r="G723" s="24" t="s">
        <v>2120</v>
      </c>
      <c r="H723" s="24" t="s">
        <v>1048</v>
      </c>
      <c r="I723" s="24" t="s">
        <v>1737</v>
      </c>
      <c r="J723" s="22">
        <v>8610219.0099999998</v>
      </c>
      <c r="K723" s="22">
        <v>4997791.4800000004</v>
      </c>
      <c r="L723" s="26">
        <v>3629094</v>
      </c>
      <c r="M723" s="26">
        <v>3412657.19</v>
      </c>
      <c r="N723" s="26"/>
      <c r="O723" s="26"/>
      <c r="P723" s="26"/>
      <c r="Q723" s="26"/>
      <c r="R723" s="26"/>
      <c r="S723" s="26"/>
      <c r="T723" s="26"/>
      <c r="U723" s="26"/>
      <c r="V723" s="26">
        <v>505628.9</v>
      </c>
      <c r="W723" s="26">
        <v>475392.15</v>
      </c>
      <c r="X723" s="26">
        <v>4475496.1100000003</v>
      </c>
      <c r="Y723" s="26">
        <v>1109742.1399999999</v>
      </c>
      <c r="Z723" s="26"/>
      <c r="AA723" s="26"/>
      <c r="AB723" s="26"/>
      <c r="AC723" s="27"/>
    </row>
    <row r="724" spans="1:29" ht="225" hidden="1" x14ac:dyDescent="0.25">
      <c r="A724" s="24" t="s">
        <v>1059</v>
      </c>
      <c r="B724" s="24" t="s">
        <v>2414</v>
      </c>
      <c r="C724" s="25">
        <v>43186</v>
      </c>
      <c r="D724" s="25">
        <v>43186</v>
      </c>
      <c r="E724" s="25">
        <v>44681</v>
      </c>
      <c r="F724" s="24">
        <v>50</v>
      </c>
      <c r="G724" s="24" t="s">
        <v>2121</v>
      </c>
      <c r="H724" s="24" t="s">
        <v>1048</v>
      </c>
      <c r="I724" s="24" t="s">
        <v>1736</v>
      </c>
      <c r="J724" s="22">
        <v>1768787.69</v>
      </c>
      <c r="K724" s="22">
        <v>1677039.29</v>
      </c>
      <c r="L724" s="26">
        <v>1358605.83</v>
      </c>
      <c r="M724" s="26">
        <v>1301864.74</v>
      </c>
      <c r="N724" s="26"/>
      <c r="O724" s="26"/>
      <c r="P724" s="26"/>
      <c r="Q724" s="26"/>
      <c r="R724" s="26"/>
      <c r="S724" s="26"/>
      <c r="T724" s="26"/>
      <c r="U724" s="26"/>
      <c r="V724" s="26">
        <v>102589.66</v>
      </c>
      <c r="W724" s="26">
        <v>98305.1</v>
      </c>
      <c r="X724" s="26">
        <v>307592.2</v>
      </c>
      <c r="Y724" s="26">
        <v>276869.45</v>
      </c>
      <c r="Z724" s="26"/>
      <c r="AA724" s="26"/>
      <c r="AB724" s="26"/>
      <c r="AC724" s="27"/>
    </row>
    <row r="725" spans="1:29" ht="225" hidden="1" x14ac:dyDescent="0.25">
      <c r="A725" s="24" t="s">
        <v>1060</v>
      </c>
      <c r="B725" s="24" t="s">
        <v>1061</v>
      </c>
      <c r="C725" s="25">
        <v>43173</v>
      </c>
      <c r="D725" s="25">
        <v>43173</v>
      </c>
      <c r="E725" s="25">
        <v>45281</v>
      </c>
      <c r="F725" s="24">
        <v>70</v>
      </c>
      <c r="G725" s="24" t="s">
        <v>2122</v>
      </c>
      <c r="H725" s="24" t="s">
        <v>1048</v>
      </c>
      <c r="I725" s="24" t="s">
        <v>1735</v>
      </c>
      <c r="J725" s="22">
        <v>5559160.4900000002</v>
      </c>
      <c r="K725" s="22">
        <v>4632360</v>
      </c>
      <c r="L725" s="26">
        <v>3437042.15</v>
      </c>
      <c r="M725" s="26">
        <v>3093337.93</v>
      </c>
      <c r="N725" s="26"/>
      <c r="O725" s="26"/>
      <c r="P725" s="26"/>
      <c r="Q725" s="26"/>
      <c r="R725" s="26"/>
      <c r="S725" s="26"/>
      <c r="T725" s="26"/>
      <c r="U725" s="26"/>
      <c r="V725" s="26">
        <v>151634.21</v>
      </c>
      <c r="W725" s="26">
        <v>136470.79</v>
      </c>
      <c r="X725" s="26">
        <v>1970484.13</v>
      </c>
      <c r="Y725" s="26">
        <v>1402551.28</v>
      </c>
      <c r="Z725" s="26"/>
      <c r="AA725" s="26"/>
      <c r="AB725" s="26"/>
      <c r="AC725" s="27"/>
    </row>
    <row r="726" spans="1:29" ht="135" hidden="1" x14ac:dyDescent="0.25">
      <c r="A726" s="24" t="s">
        <v>1062</v>
      </c>
      <c r="B726" s="24" t="s">
        <v>1063</v>
      </c>
      <c r="C726" s="25">
        <v>43294</v>
      </c>
      <c r="D726" s="25">
        <v>43294</v>
      </c>
      <c r="E726" s="25">
        <v>44926</v>
      </c>
      <c r="F726" s="24">
        <v>54</v>
      </c>
      <c r="G726" s="24" t="s">
        <v>2979</v>
      </c>
      <c r="H726" s="24" t="s">
        <v>1048</v>
      </c>
      <c r="I726" s="24" t="s">
        <v>2674</v>
      </c>
      <c r="J726" s="22">
        <v>9432598.0800000001</v>
      </c>
      <c r="K726" s="22">
        <v>8489081.2400000002</v>
      </c>
      <c r="L726" s="26">
        <v>6696748</v>
      </c>
      <c r="M726" s="26">
        <v>6035142.6900000004</v>
      </c>
      <c r="N726" s="26"/>
      <c r="O726" s="26"/>
      <c r="P726" s="26"/>
      <c r="Q726" s="26"/>
      <c r="R726" s="26"/>
      <c r="S726" s="26"/>
      <c r="T726" s="26"/>
      <c r="U726" s="26"/>
      <c r="V726" s="26">
        <v>683962.52</v>
      </c>
      <c r="W726" s="26">
        <v>615566.27</v>
      </c>
      <c r="X726" s="26">
        <v>2051887.56</v>
      </c>
      <c r="Y726" s="26">
        <v>1846441.77</v>
      </c>
      <c r="Z726" s="26"/>
      <c r="AA726" s="26">
        <v>-8069.49</v>
      </c>
      <c r="AB726" s="26"/>
      <c r="AC726" s="27"/>
    </row>
    <row r="727" spans="1:29" ht="191.25" hidden="1" x14ac:dyDescent="0.25">
      <c r="A727" s="24" t="s">
        <v>1064</v>
      </c>
      <c r="B727" s="24" t="s">
        <v>1065</v>
      </c>
      <c r="C727" s="25">
        <v>43440</v>
      </c>
      <c r="D727" s="25">
        <v>43440</v>
      </c>
      <c r="E727" s="25">
        <v>44316</v>
      </c>
      <c r="F727" s="24">
        <v>29</v>
      </c>
      <c r="G727" s="24" t="s">
        <v>2123</v>
      </c>
      <c r="H727" s="24" t="s">
        <v>1048</v>
      </c>
      <c r="I727" s="24" t="s">
        <v>3256</v>
      </c>
      <c r="J727" s="22">
        <v>9742825.8000000007</v>
      </c>
      <c r="K727" s="22">
        <v>9060257.6899999995</v>
      </c>
      <c r="L727" s="26">
        <v>5527654</v>
      </c>
      <c r="M727" s="26">
        <v>5224422.18</v>
      </c>
      <c r="N727" s="26"/>
      <c r="O727" s="26"/>
      <c r="P727" s="26"/>
      <c r="Q727" s="26"/>
      <c r="R727" s="26"/>
      <c r="S727" s="26"/>
      <c r="T727" s="26"/>
      <c r="U727" s="26"/>
      <c r="V727" s="26">
        <v>1053792.95</v>
      </c>
      <c r="W727" s="26">
        <v>998880.08</v>
      </c>
      <c r="X727" s="26">
        <v>3161378.85</v>
      </c>
      <c r="Y727" s="26">
        <v>2836955.43</v>
      </c>
      <c r="Z727" s="26"/>
      <c r="AA727" s="26">
        <v>0</v>
      </c>
      <c r="AB727" s="26"/>
      <c r="AC727" s="27"/>
    </row>
    <row r="728" spans="1:29" ht="67.5" hidden="1" x14ac:dyDescent="0.25">
      <c r="A728" s="24" t="s">
        <v>1066</v>
      </c>
      <c r="B728" s="24" t="s">
        <v>1067</v>
      </c>
      <c r="C728" s="25">
        <v>43263</v>
      </c>
      <c r="D728" s="25">
        <v>43263</v>
      </c>
      <c r="E728" s="25">
        <v>44711</v>
      </c>
      <c r="F728" s="24">
        <v>48</v>
      </c>
      <c r="G728" s="24" t="s">
        <v>2980</v>
      </c>
      <c r="H728" s="24" t="s">
        <v>1048</v>
      </c>
      <c r="I728" s="24" t="s">
        <v>2669</v>
      </c>
      <c r="J728" s="22">
        <v>11098124.66</v>
      </c>
      <c r="K728" s="22">
        <v>1868161.32</v>
      </c>
      <c r="L728" s="26">
        <v>1034058</v>
      </c>
      <c r="M728" s="26">
        <v>967033.33</v>
      </c>
      <c r="N728" s="26"/>
      <c r="O728" s="26"/>
      <c r="P728" s="26"/>
      <c r="Q728" s="26"/>
      <c r="R728" s="26"/>
      <c r="S728" s="26"/>
      <c r="T728" s="26"/>
      <c r="U728" s="26"/>
      <c r="V728" s="26">
        <v>151123.20000000001</v>
      </c>
      <c r="W728" s="26">
        <v>141319.71</v>
      </c>
      <c r="X728" s="26">
        <v>9912943.4600000009</v>
      </c>
      <c r="Y728" s="26">
        <v>759808.28</v>
      </c>
      <c r="Z728" s="26"/>
      <c r="AA728" s="26"/>
      <c r="AB728" s="26"/>
      <c r="AC728" s="27"/>
    </row>
    <row r="729" spans="1:29" ht="56.25" hidden="1" x14ac:dyDescent="0.25">
      <c r="A729" s="24" t="s">
        <v>1068</v>
      </c>
      <c r="B729" s="24" t="s">
        <v>1069</v>
      </c>
      <c r="C729" s="25">
        <v>43257</v>
      </c>
      <c r="D729" s="25">
        <v>43252</v>
      </c>
      <c r="E729" s="25">
        <v>44561</v>
      </c>
      <c r="F729" s="24">
        <v>43</v>
      </c>
      <c r="G729" s="24" t="s">
        <v>2124</v>
      </c>
      <c r="H729" s="24" t="s">
        <v>1048</v>
      </c>
      <c r="I729" s="24" t="s">
        <v>2679</v>
      </c>
      <c r="J729" s="22">
        <v>5199377.88</v>
      </c>
      <c r="K729" s="22">
        <v>4632335.62</v>
      </c>
      <c r="L729" s="26">
        <v>1874930.28</v>
      </c>
      <c r="M729" s="26">
        <v>1688089.5</v>
      </c>
      <c r="N729" s="26"/>
      <c r="O729" s="26"/>
      <c r="P729" s="26"/>
      <c r="Q729" s="26"/>
      <c r="R729" s="26"/>
      <c r="S729" s="26"/>
      <c r="T729" s="26"/>
      <c r="U729" s="26"/>
      <c r="V729" s="26">
        <v>770400.45</v>
      </c>
      <c r="W729" s="26">
        <v>693628.34</v>
      </c>
      <c r="X729" s="26">
        <v>2554047.15</v>
      </c>
      <c r="Y729" s="26">
        <v>2250617.7799999998</v>
      </c>
      <c r="Z729" s="26"/>
      <c r="AA729" s="26"/>
      <c r="AB729" s="26"/>
      <c r="AC729" s="27"/>
    </row>
    <row r="730" spans="1:29" ht="213.75" hidden="1" x14ac:dyDescent="0.25">
      <c r="A730" s="24" t="s">
        <v>1070</v>
      </c>
      <c r="B730" s="24" t="s">
        <v>3334</v>
      </c>
      <c r="C730" s="25">
        <v>43322</v>
      </c>
      <c r="D730" s="25">
        <v>43322</v>
      </c>
      <c r="E730" s="25">
        <v>44620</v>
      </c>
      <c r="F730" s="24">
        <v>43</v>
      </c>
      <c r="G730" s="24" t="s">
        <v>3335</v>
      </c>
      <c r="H730" s="24" t="s">
        <v>1048</v>
      </c>
      <c r="I730" s="24" t="s">
        <v>2675</v>
      </c>
      <c r="J730" s="22">
        <v>3126601.18</v>
      </c>
      <c r="K730" s="22">
        <v>2810870.86</v>
      </c>
      <c r="L730" s="26">
        <v>2657611</v>
      </c>
      <c r="M730" s="26">
        <v>2488586.44</v>
      </c>
      <c r="N730" s="26"/>
      <c r="O730" s="26"/>
      <c r="P730" s="26"/>
      <c r="Q730" s="26"/>
      <c r="R730" s="26"/>
      <c r="S730" s="26"/>
      <c r="T730" s="26"/>
      <c r="U730" s="26"/>
      <c r="V730" s="26">
        <v>140697.04999999999</v>
      </c>
      <c r="W730" s="26">
        <v>131748.69</v>
      </c>
      <c r="X730" s="26">
        <v>328293.13</v>
      </c>
      <c r="Y730" s="26">
        <v>190535.73</v>
      </c>
      <c r="Z730" s="26"/>
      <c r="AA730" s="26"/>
      <c r="AB730" s="26"/>
      <c r="AC730" s="27"/>
    </row>
    <row r="731" spans="1:29" ht="202.5" hidden="1" x14ac:dyDescent="0.25">
      <c r="A731" s="24" t="s">
        <v>1071</v>
      </c>
      <c r="B731" s="24" t="s">
        <v>1072</v>
      </c>
      <c r="C731" s="25">
        <v>43262</v>
      </c>
      <c r="D731" s="25">
        <v>43262</v>
      </c>
      <c r="E731" s="25">
        <v>44742</v>
      </c>
      <c r="F731" s="24">
        <v>49</v>
      </c>
      <c r="G731" s="24" t="s">
        <v>2125</v>
      </c>
      <c r="H731" s="24" t="s">
        <v>1048</v>
      </c>
      <c r="I731" s="24" t="s">
        <v>2672</v>
      </c>
      <c r="J731" s="22">
        <v>9264004.3200000003</v>
      </c>
      <c r="K731" s="22">
        <v>3700850.18</v>
      </c>
      <c r="L731" s="26">
        <v>3178193</v>
      </c>
      <c r="M731" s="26">
        <v>2860373.7</v>
      </c>
      <c r="N731" s="26"/>
      <c r="O731" s="26"/>
      <c r="P731" s="26"/>
      <c r="Q731" s="26"/>
      <c r="R731" s="26"/>
      <c r="S731" s="26"/>
      <c r="T731" s="26"/>
      <c r="U731" s="26"/>
      <c r="V731" s="26">
        <v>84128.639999999999</v>
      </c>
      <c r="W731" s="26">
        <v>75715.78</v>
      </c>
      <c r="X731" s="26">
        <v>6001682.6799999997</v>
      </c>
      <c r="Y731" s="26">
        <v>764760.7</v>
      </c>
      <c r="Z731" s="26"/>
      <c r="AA731" s="26"/>
      <c r="AB731" s="26"/>
      <c r="AC731" s="27"/>
    </row>
    <row r="732" spans="1:29" ht="168.75" hidden="1" x14ac:dyDescent="0.25">
      <c r="A732" s="24" t="s">
        <v>1073</v>
      </c>
      <c r="B732" s="24" t="s">
        <v>1074</v>
      </c>
      <c r="C732" s="25">
        <v>43276</v>
      </c>
      <c r="D732" s="25">
        <v>43276</v>
      </c>
      <c r="E732" s="25">
        <v>45016</v>
      </c>
      <c r="F732" s="24">
        <v>58</v>
      </c>
      <c r="G732" s="24" t="s">
        <v>2126</v>
      </c>
      <c r="H732" s="24" t="s">
        <v>1048</v>
      </c>
      <c r="I732" s="24" t="s">
        <v>1740</v>
      </c>
      <c r="J732" s="22">
        <v>6136884.2400000002</v>
      </c>
      <c r="K732" s="22">
        <v>3964334.09</v>
      </c>
      <c r="L732" s="26">
        <v>2325582</v>
      </c>
      <c r="M732" s="26">
        <v>2226750.09</v>
      </c>
      <c r="N732" s="26"/>
      <c r="O732" s="26"/>
      <c r="P732" s="26"/>
      <c r="Q732" s="26"/>
      <c r="R732" s="26"/>
      <c r="S732" s="26"/>
      <c r="T732" s="26"/>
      <c r="U732" s="26"/>
      <c r="V732" s="26">
        <v>864123.26</v>
      </c>
      <c r="W732" s="26">
        <v>827491.63</v>
      </c>
      <c r="X732" s="26">
        <v>2947178.98</v>
      </c>
      <c r="Y732" s="26">
        <v>910092.37</v>
      </c>
      <c r="Z732" s="26"/>
      <c r="AA732" s="26"/>
      <c r="AB732" s="26"/>
      <c r="AC732" s="27"/>
    </row>
    <row r="733" spans="1:29" ht="191.25" hidden="1" x14ac:dyDescent="0.25">
      <c r="A733" s="24" t="s">
        <v>1075</v>
      </c>
      <c r="B733" s="24" t="s">
        <v>1076</v>
      </c>
      <c r="C733" s="25">
        <v>43511</v>
      </c>
      <c r="D733" s="25">
        <v>43511</v>
      </c>
      <c r="E733" s="25">
        <v>44196</v>
      </c>
      <c r="F733" s="24">
        <v>23</v>
      </c>
      <c r="G733" s="24" t="s">
        <v>2981</v>
      </c>
      <c r="H733" s="24" t="s">
        <v>1048</v>
      </c>
      <c r="I733" s="24" t="s">
        <v>2637</v>
      </c>
      <c r="J733" s="22">
        <v>5327519.97</v>
      </c>
      <c r="K733" s="22">
        <v>3891505.95</v>
      </c>
      <c r="L733" s="26">
        <v>3729263.98</v>
      </c>
      <c r="M733" s="26">
        <v>2855815.35</v>
      </c>
      <c r="N733" s="26"/>
      <c r="O733" s="26"/>
      <c r="P733" s="26"/>
      <c r="Q733" s="26"/>
      <c r="R733" s="26"/>
      <c r="S733" s="26"/>
      <c r="T733" s="26"/>
      <c r="U733" s="26"/>
      <c r="V733" s="26">
        <v>319651.20000000001</v>
      </c>
      <c r="W733" s="26">
        <v>244784.16</v>
      </c>
      <c r="X733" s="26">
        <v>1278604.79</v>
      </c>
      <c r="Y733" s="26">
        <v>790906.44</v>
      </c>
      <c r="Z733" s="26"/>
      <c r="AA733" s="26"/>
      <c r="AB733" s="26"/>
      <c r="AC733" s="27"/>
    </row>
    <row r="734" spans="1:29" ht="225" hidden="1" x14ac:dyDescent="0.25">
      <c r="A734" s="24" t="s">
        <v>1077</v>
      </c>
      <c r="B734" s="24" t="s">
        <v>1078</v>
      </c>
      <c r="C734" s="25">
        <v>43234</v>
      </c>
      <c r="D734" s="25">
        <v>43234</v>
      </c>
      <c r="E734" s="25">
        <v>44438</v>
      </c>
      <c r="F734" s="24">
        <v>40</v>
      </c>
      <c r="G734" s="24" t="s">
        <v>2127</v>
      </c>
      <c r="H734" s="24" t="s">
        <v>1048</v>
      </c>
      <c r="I734" s="24" t="s">
        <v>1739</v>
      </c>
      <c r="J734" s="22">
        <v>2896157.76</v>
      </c>
      <c r="K734" s="22">
        <v>2569569.98</v>
      </c>
      <c r="L734" s="26">
        <v>1564280</v>
      </c>
      <c r="M734" s="26">
        <v>1407852</v>
      </c>
      <c r="N734" s="26"/>
      <c r="O734" s="26"/>
      <c r="P734" s="26"/>
      <c r="Q734" s="26"/>
      <c r="R734" s="26"/>
      <c r="S734" s="26"/>
      <c r="T734" s="26"/>
      <c r="U734" s="26"/>
      <c r="V734" s="26">
        <v>332969.44</v>
      </c>
      <c r="W734" s="26">
        <v>299672.5</v>
      </c>
      <c r="X734" s="26">
        <v>998908.32</v>
      </c>
      <c r="Y734" s="26">
        <v>862045.48</v>
      </c>
      <c r="Z734" s="26"/>
      <c r="AA734" s="26"/>
      <c r="AB734" s="26"/>
      <c r="AC734" s="27"/>
    </row>
    <row r="735" spans="1:29" ht="90" hidden="1" x14ac:dyDescent="0.25">
      <c r="A735" s="24" t="s">
        <v>1079</v>
      </c>
      <c r="B735" s="24" t="s">
        <v>1080</v>
      </c>
      <c r="C735" s="25">
        <v>43530</v>
      </c>
      <c r="D735" s="25">
        <v>43530</v>
      </c>
      <c r="E735" s="25">
        <v>44711</v>
      </c>
      <c r="F735" s="24">
        <v>39</v>
      </c>
      <c r="G735" s="24" t="s">
        <v>2128</v>
      </c>
      <c r="H735" s="24" t="s">
        <v>1048</v>
      </c>
      <c r="I735" s="24" t="s">
        <v>3255</v>
      </c>
      <c r="J735" s="22">
        <v>7613710.5899999999</v>
      </c>
      <c r="K735" s="22">
        <v>4936495.84</v>
      </c>
      <c r="L735" s="26">
        <v>6471654</v>
      </c>
      <c r="M735" s="26">
        <v>4360967.75</v>
      </c>
      <c r="N735" s="26"/>
      <c r="O735" s="26"/>
      <c r="P735" s="26"/>
      <c r="Q735" s="26"/>
      <c r="R735" s="26"/>
      <c r="S735" s="26"/>
      <c r="T735" s="26"/>
      <c r="U735" s="26"/>
      <c r="V735" s="26">
        <v>171308.49</v>
      </c>
      <c r="W735" s="26">
        <v>116043.63</v>
      </c>
      <c r="X735" s="26">
        <v>970748.1</v>
      </c>
      <c r="Y735" s="26">
        <v>459484.46</v>
      </c>
      <c r="Z735" s="26"/>
      <c r="AA735" s="26">
        <v>0</v>
      </c>
      <c r="AB735" s="26"/>
      <c r="AC735" s="27"/>
    </row>
    <row r="736" spans="1:29" ht="135" hidden="1" x14ac:dyDescent="0.25">
      <c r="A736" s="24" t="s">
        <v>1081</v>
      </c>
      <c r="B736" s="24" t="s">
        <v>1082</v>
      </c>
      <c r="C736" s="25">
        <v>43530</v>
      </c>
      <c r="D736" s="25">
        <v>43530</v>
      </c>
      <c r="E736" s="25">
        <v>44925</v>
      </c>
      <c r="F736" s="24">
        <v>46</v>
      </c>
      <c r="G736" s="24" t="s">
        <v>2982</v>
      </c>
      <c r="H736" s="24" t="s">
        <v>1048</v>
      </c>
      <c r="I736" s="24" t="s">
        <v>1864</v>
      </c>
      <c r="J736" s="22">
        <v>21545786.48</v>
      </c>
      <c r="K736" s="22">
        <v>17109329.84</v>
      </c>
      <c r="L736" s="26">
        <v>5997563.9699999997</v>
      </c>
      <c r="M736" s="26">
        <v>5397932.7800000003</v>
      </c>
      <c r="N736" s="26"/>
      <c r="O736" s="26"/>
      <c r="P736" s="26"/>
      <c r="Q736" s="26"/>
      <c r="R736" s="26"/>
      <c r="S736" s="26"/>
      <c r="T736" s="26"/>
      <c r="U736" s="26"/>
      <c r="V736" s="26">
        <v>3887055.63</v>
      </c>
      <c r="W736" s="26">
        <v>3498350.07</v>
      </c>
      <c r="X736" s="26">
        <v>11661166.880000001</v>
      </c>
      <c r="Y736" s="26">
        <v>8213046.9900000002</v>
      </c>
      <c r="Z736" s="26"/>
      <c r="AA736" s="26">
        <v>0</v>
      </c>
      <c r="AB736" s="26"/>
      <c r="AC736" s="27"/>
    </row>
    <row r="737" spans="1:29" ht="157.5" hidden="1" x14ac:dyDescent="0.25">
      <c r="A737" s="24" t="s">
        <v>1083</v>
      </c>
      <c r="B737" s="24" t="s">
        <v>1084</v>
      </c>
      <c r="C737" s="25">
        <v>43826</v>
      </c>
      <c r="D737" s="25">
        <v>43826</v>
      </c>
      <c r="E737" s="25">
        <v>44196</v>
      </c>
      <c r="F737" s="24">
        <v>13</v>
      </c>
      <c r="G737" s="24" t="s">
        <v>2129</v>
      </c>
      <c r="H737" s="24" t="s">
        <v>1048</v>
      </c>
      <c r="I737" s="24" t="s">
        <v>3315</v>
      </c>
      <c r="J737" s="22">
        <v>8751700.4900000002</v>
      </c>
      <c r="K737" s="22">
        <v>9518330.0700000003</v>
      </c>
      <c r="L737" s="26">
        <v>2705542.91</v>
      </c>
      <c r="M737" s="26">
        <v>3232888.96</v>
      </c>
      <c r="N737" s="26"/>
      <c r="O737" s="26"/>
      <c r="P737" s="26"/>
      <c r="Q737" s="26"/>
      <c r="R737" s="26"/>
      <c r="S737" s="26"/>
      <c r="T737" s="26"/>
      <c r="U737" s="26"/>
      <c r="V737" s="26">
        <v>1209231.51</v>
      </c>
      <c r="W737" s="26">
        <v>1448515.04</v>
      </c>
      <c r="X737" s="26">
        <v>4836926.07</v>
      </c>
      <c r="Y737" s="26">
        <v>4836926.07</v>
      </c>
      <c r="Z737" s="26"/>
      <c r="AA737" s="26"/>
      <c r="AB737" s="26"/>
      <c r="AC737" s="27"/>
    </row>
    <row r="738" spans="1:29" ht="135" hidden="1" x14ac:dyDescent="0.25">
      <c r="A738" s="24" t="s">
        <v>2415</v>
      </c>
      <c r="B738" s="24" t="s">
        <v>2416</v>
      </c>
      <c r="C738" s="25">
        <v>44130</v>
      </c>
      <c r="D738" s="25">
        <v>44130</v>
      </c>
      <c r="E738" s="25">
        <v>45291</v>
      </c>
      <c r="F738" s="24">
        <v>39</v>
      </c>
      <c r="G738" s="24" t="s">
        <v>2983</v>
      </c>
      <c r="H738" s="24" t="s">
        <v>1048</v>
      </c>
      <c r="I738" s="24" t="s">
        <v>2637</v>
      </c>
      <c r="J738" s="22">
        <v>2759787.85</v>
      </c>
      <c r="K738" s="22">
        <v>527762.56000000006</v>
      </c>
      <c r="L738" s="26">
        <v>1701409.02</v>
      </c>
      <c r="M738" s="26">
        <v>441067.42</v>
      </c>
      <c r="N738" s="26"/>
      <c r="O738" s="26"/>
      <c r="P738" s="26"/>
      <c r="Q738" s="26"/>
      <c r="R738" s="26"/>
      <c r="S738" s="26"/>
      <c r="T738" s="26"/>
      <c r="U738" s="26"/>
      <c r="V738" s="26">
        <v>264594.65999999997</v>
      </c>
      <c r="W738" s="26">
        <v>68610.48</v>
      </c>
      <c r="X738" s="26">
        <v>793784.17</v>
      </c>
      <c r="Y738" s="26">
        <v>18084.66</v>
      </c>
      <c r="Z738" s="26"/>
      <c r="AA738" s="26"/>
      <c r="AB738" s="26"/>
      <c r="AC738" s="27"/>
    </row>
    <row r="739" spans="1:29" ht="112.5" hidden="1" x14ac:dyDescent="0.25">
      <c r="A739" s="24" t="s">
        <v>2417</v>
      </c>
      <c r="B739" s="24" t="s">
        <v>2418</v>
      </c>
      <c r="C739" s="25">
        <v>44118</v>
      </c>
      <c r="D739" s="25">
        <v>44118</v>
      </c>
      <c r="E739" s="25">
        <v>44560</v>
      </c>
      <c r="F739" s="24">
        <v>15</v>
      </c>
      <c r="G739" s="24" t="s">
        <v>2419</v>
      </c>
      <c r="H739" s="24" t="s">
        <v>1048</v>
      </c>
      <c r="I739" s="24" t="s">
        <v>1687</v>
      </c>
      <c r="J739" s="22">
        <v>2475009.7200000002</v>
      </c>
      <c r="K739" s="22">
        <v>2137646.85</v>
      </c>
      <c r="L739" s="26">
        <v>2103758.2599999998</v>
      </c>
      <c r="M739" s="26">
        <v>1893382.43</v>
      </c>
      <c r="N739" s="26"/>
      <c r="O739" s="26"/>
      <c r="P739" s="26"/>
      <c r="Q739" s="26"/>
      <c r="R739" s="26"/>
      <c r="S739" s="26"/>
      <c r="T739" s="26"/>
      <c r="U739" s="26"/>
      <c r="V739" s="26">
        <v>92812.86</v>
      </c>
      <c r="W739" s="26">
        <v>83531.570000000007</v>
      </c>
      <c r="X739" s="26">
        <v>278438.59999999998</v>
      </c>
      <c r="Y739" s="26">
        <v>160732.85</v>
      </c>
      <c r="Z739" s="26"/>
      <c r="AA739" s="26"/>
      <c r="AB739" s="26"/>
      <c r="AC739" s="27"/>
    </row>
    <row r="740" spans="1:29" ht="270" hidden="1" x14ac:dyDescent="0.25">
      <c r="A740" s="24" t="s">
        <v>3336</v>
      </c>
      <c r="B740" s="24" t="s">
        <v>3337</v>
      </c>
      <c r="C740" s="25">
        <v>44439</v>
      </c>
      <c r="D740" s="25">
        <v>44439</v>
      </c>
      <c r="E740" s="25">
        <v>44561</v>
      </c>
      <c r="F740" s="24">
        <v>5</v>
      </c>
      <c r="G740" s="24" t="s">
        <v>3338</v>
      </c>
      <c r="H740" s="24" t="s">
        <v>1048</v>
      </c>
      <c r="I740" s="24" t="s">
        <v>1827</v>
      </c>
      <c r="J740" s="22">
        <v>1361499.23</v>
      </c>
      <c r="K740" s="22">
        <v>931797.93</v>
      </c>
      <c r="L740" s="26">
        <v>1000035.66</v>
      </c>
      <c r="M740" s="26">
        <v>900032.09</v>
      </c>
      <c r="N740" s="26"/>
      <c r="O740" s="26"/>
      <c r="P740" s="26"/>
      <c r="Q740" s="26"/>
      <c r="R740" s="26"/>
      <c r="S740" s="26"/>
      <c r="T740" s="26"/>
      <c r="U740" s="26"/>
      <c r="V740" s="26">
        <v>35295.379999999997</v>
      </c>
      <c r="W740" s="26">
        <v>31765.84</v>
      </c>
      <c r="X740" s="26">
        <v>326168.19</v>
      </c>
      <c r="Y740" s="26"/>
      <c r="Z740" s="26"/>
      <c r="AA740" s="26"/>
      <c r="AB740" s="26"/>
      <c r="AC740" s="27"/>
    </row>
    <row r="741" spans="1:29" ht="180" hidden="1" x14ac:dyDescent="0.25">
      <c r="A741" s="24" t="s">
        <v>1086</v>
      </c>
      <c r="B741" s="24" t="s">
        <v>1087</v>
      </c>
      <c r="C741" s="25">
        <v>42733</v>
      </c>
      <c r="D741" s="25">
        <v>42733</v>
      </c>
      <c r="E741" s="25">
        <v>44742</v>
      </c>
      <c r="F741" s="24">
        <v>67</v>
      </c>
      <c r="G741" s="24" t="s">
        <v>3339</v>
      </c>
      <c r="H741" s="24" t="s">
        <v>1085</v>
      </c>
      <c r="I741" s="24" t="s">
        <v>1828</v>
      </c>
      <c r="J741" s="22">
        <v>3605887</v>
      </c>
      <c r="K741" s="22">
        <v>2912879.88</v>
      </c>
      <c r="L741" s="26">
        <v>3065003.95</v>
      </c>
      <c r="M741" s="26">
        <v>2475947.91</v>
      </c>
      <c r="N741" s="26"/>
      <c r="O741" s="26"/>
      <c r="P741" s="26"/>
      <c r="Q741" s="26"/>
      <c r="R741" s="26"/>
      <c r="S741" s="26"/>
      <c r="T741" s="26">
        <v>540883.05000000005</v>
      </c>
      <c r="U741" s="26">
        <v>436931.97</v>
      </c>
      <c r="V741" s="26"/>
      <c r="W741" s="26"/>
      <c r="X741" s="26"/>
      <c r="Y741" s="26"/>
      <c r="Z741" s="26"/>
      <c r="AA741" s="26"/>
      <c r="AB741" s="26"/>
      <c r="AC741" s="27"/>
    </row>
    <row r="742" spans="1:29" ht="202.5" hidden="1" x14ac:dyDescent="0.25">
      <c r="A742" s="24" t="s">
        <v>1088</v>
      </c>
      <c r="B742" s="24" t="s">
        <v>1089</v>
      </c>
      <c r="C742" s="25">
        <v>42724</v>
      </c>
      <c r="D742" s="25">
        <v>42724</v>
      </c>
      <c r="E742" s="25">
        <v>44926</v>
      </c>
      <c r="F742" s="24">
        <v>73</v>
      </c>
      <c r="G742" s="24" t="s">
        <v>2130</v>
      </c>
      <c r="H742" s="24" t="s">
        <v>1085</v>
      </c>
      <c r="I742" s="24" t="s">
        <v>1829</v>
      </c>
      <c r="J742" s="22">
        <v>1973328</v>
      </c>
      <c r="K742" s="22">
        <v>1145581.79</v>
      </c>
      <c r="L742" s="26">
        <v>1610512.8</v>
      </c>
      <c r="M742" s="26">
        <v>962383.37</v>
      </c>
      <c r="N742" s="26"/>
      <c r="O742" s="26"/>
      <c r="P742" s="26"/>
      <c r="Q742" s="26"/>
      <c r="R742" s="26"/>
      <c r="S742" s="26"/>
      <c r="T742" s="26">
        <v>362815.2</v>
      </c>
      <c r="U742" s="26">
        <v>183198.42</v>
      </c>
      <c r="V742" s="26"/>
      <c r="W742" s="26"/>
      <c r="X742" s="26"/>
      <c r="Y742" s="26"/>
      <c r="Z742" s="26"/>
      <c r="AA742" s="26"/>
      <c r="AB742" s="26"/>
      <c r="AC742" s="27"/>
    </row>
    <row r="743" spans="1:29" ht="146.25" hidden="1" x14ac:dyDescent="0.25">
      <c r="A743" s="24" t="s">
        <v>1090</v>
      </c>
      <c r="B743" s="24" t="s">
        <v>1091</v>
      </c>
      <c r="C743" s="25">
        <v>42740</v>
      </c>
      <c r="D743" s="25">
        <v>42740</v>
      </c>
      <c r="E743" s="25">
        <v>44865</v>
      </c>
      <c r="F743" s="24">
        <v>70</v>
      </c>
      <c r="G743" s="24" t="s">
        <v>2023</v>
      </c>
      <c r="H743" s="24" t="s">
        <v>1085</v>
      </c>
      <c r="I743" s="24" t="s">
        <v>11</v>
      </c>
      <c r="J743" s="22">
        <v>4048701</v>
      </c>
      <c r="K743" s="22">
        <v>2702415.88</v>
      </c>
      <c r="L743" s="26">
        <v>3441395.85</v>
      </c>
      <c r="M743" s="26">
        <v>2297053.5</v>
      </c>
      <c r="N743" s="26"/>
      <c r="O743" s="26"/>
      <c r="P743" s="26"/>
      <c r="Q743" s="26"/>
      <c r="R743" s="26"/>
      <c r="S743" s="26"/>
      <c r="T743" s="26">
        <v>607305.15</v>
      </c>
      <c r="U743" s="26">
        <v>405362.38</v>
      </c>
      <c r="V743" s="26"/>
      <c r="W743" s="26"/>
      <c r="X743" s="26"/>
      <c r="Y743" s="26"/>
      <c r="Z743" s="26"/>
      <c r="AA743" s="26"/>
      <c r="AB743" s="26"/>
      <c r="AC743" s="27"/>
    </row>
    <row r="744" spans="1:29" ht="90" hidden="1" x14ac:dyDescent="0.25">
      <c r="A744" s="24" t="s">
        <v>1092</v>
      </c>
      <c r="B744" s="24" t="s">
        <v>1093</v>
      </c>
      <c r="C744" s="25">
        <v>42731</v>
      </c>
      <c r="D744" s="25">
        <v>42731</v>
      </c>
      <c r="E744" s="25">
        <v>44500</v>
      </c>
      <c r="F744" s="24">
        <v>59</v>
      </c>
      <c r="G744" s="24" t="s">
        <v>2131</v>
      </c>
      <c r="H744" s="24" t="s">
        <v>1085</v>
      </c>
      <c r="I744" s="24" t="s">
        <v>1830</v>
      </c>
      <c r="J744" s="22">
        <v>2408996</v>
      </c>
      <c r="K744" s="22">
        <v>2398519.63</v>
      </c>
      <c r="L744" s="26">
        <v>2047646.6</v>
      </c>
      <c r="M744" s="26">
        <v>2038741.69</v>
      </c>
      <c r="N744" s="26"/>
      <c r="O744" s="26"/>
      <c r="P744" s="26"/>
      <c r="Q744" s="26"/>
      <c r="R744" s="26"/>
      <c r="S744" s="26"/>
      <c r="T744" s="26">
        <v>361349.4</v>
      </c>
      <c r="U744" s="26">
        <v>359777.94</v>
      </c>
      <c r="V744" s="26"/>
      <c r="W744" s="26"/>
      <c r="X744" s="26"/>
      <c r="Y744" s="26"/>
      <c r="Z744" s="26"/>
      <c r="AA744" s="26"/>
      <c r="AB744" s="26"/>
      <c r="AC744" s="27"/>
    </row>
    <row r="745" spans="1:29" ht="258.75" hidden="1" x14ac:dyDescent="0.25">
      <c r="A745" s="24" t="s">
        <v>6</v>
      </c>
      <c r="B745" s="24" t="s">
        <v>16</v>
      </c>
      <c r="C745" s="25">
        <v>42870</v>
      </c>
      <c r="D745" s="25">
        <v>42870</v>
      </c>
      <c r="E745" s="25">
        <v>44926</v>
      </c>
      <c r="F745" s="24">
        <v>68</v>
      </c>
      <c r="G745" s="24" t="s">
        <v>3340</v>
      </c>
      <c r="H745" s="24" t="s">
        <v>1085</v>
      </c>
      <c r="I745" s="24" t="s">
        <v>17</v>
      </c>
      <c r="J745" s="22">
        <v>13522967</v>
      </c>
      <c r="K745" s="22">
        <v>13507564</v>
      </c>
      <c r="L745" s="26">
        <v>11494521.949999999</v>
      </c>
      <c r="M745" s="26">
        <v>11481429.4</v>
      </c>
      <c r="N745" s="26"/>
      <c r="O745" s="26"/>
      <c r="P745" s="26"/>
      <c r="Q745" s="26"/>
      <c r="R745" s="26"/>
      <c r="S745" s="26"/>
      <c r="T745" s="26">
        <v>2028445.05</v>
      </c>
      <c r="U745" s="26">
        <v>2026134.6</v>
      </c>
      <c r="V745" s="26"/>
      <c r="W745" s="26"/>
      <c r="X745" s="26"/>
      <c r="Y745" s="26"/>
      <c r="Z745" s="26"/>
      <c r="AA745" s="26"/>
      <c r="AB745" s="26"/>
      <c r="AC745" s="27"/>
    </row>
    <row r="746" spans="1:29" ht="168.75" hidden="1" x14ac:dyDescent="0.25">
      <c r="A746" s="24" t="s">
        <v>1094</v>
      </c>
      <c r="B746" s="24" t="s">
        <v>1095</v>
      </c>
      <c r="C746" s="25">
        <v>42783</v>
      </c>
      <c r="D746" s="25">
        <v>42783</v>
      </c>
      <c r="E746" s="25">
        <v>44926</v>
      </c>
      <c r="F746" s="24">
        <v>71</v>
      </c>
      <c r="G746" s="24" t="s">
        <v>2132</v>
      </c>
      <c r="H746" s="24" t="s">
        <v>1085</v>
      </c>
      <c r="I746" s="24" t="s">
        <v>1831</v>
      </c>
      <c r="J746" s="22">
        <v>5483580</v>
      </c>
      <c r="K746" s="22">
        <v>4770781.8</v>
      </c>
      <c r="L746" s="26">
        <v>4661043</v>
      </c>
      <c r="M746" s="26">
        <v>4055164.53</v>
      </c>
      <c r="N746" s="26"/>
      <c r="O746" s="26"/>
      <c r="P746" s="26"/>
      <c r="Q746" s="26"/>
      <c r="R746" s="26"/>
      <c r="S746" s="26"/>
      <c r="T746" s="26">
        <v>822537</v>
      </c>
      <c r="U746" s="26">
        <v>715617.27</v>
      </c>
      <c r="V746" s="26"/>
      <c r="W746" s="26"/>
      <c r="X746" s="26"/>
      <c r="Y746" s="26"/>
      <c r="Z746" s="26"/>
      <c r="AA746" s="26"/>
      <c r="AB746" s="26"/>
      <c r="AC746" s="27"/>
    </row>
    <row r="747" spans="1:29" ht="78.75" hidden="1" x14ac:dyDescent="0.25">
      <c r="A747" s="24" t="s">
        <v>1096</v>
      </c>
      <c r="B747" s="24" t="s">
        <v>1097</v>
      </c>
      <c r="C747" s="25">
        <v>42731</v>
      </c>
      <c r="D747" s="25">
        <v>42731</v>
      </c>
      <c r="E747" s="25">
        <v>43830</v>
      </c>
      <c r="F747" s="24">
        <v>37</v>
      </c>
      <c r="G747" s="24" t="s">
        <v>2133</v>
      </c>
      <c r="H747" s="24" t="s">
        <v>1085</v>
      </c>
      <c r="I747" s="24" t="s">
        <v>1832</v>
      </c>
      <c r="J747" s="22">
        <v>10949856</v>
      </c>
      <c r="K747" s="22">
        <v>7986340.0199999996</v>
      </c>
      <c r="L747" s="26">
        <v>9307377.5999999996</v>
      </c>
      <c r="M747" s="26">
        <v>6788389.0199999996</v>
      </c>
      <c r="N747" s="26"/>
      <c r="O747" s="26"/>
      <c r="P747" s="26"/>
      <c r="Q747" s="26"/>
      <c r="R747" s="26"/>
      <c r="S747" s="26"/>
      <c r="T747" s="26">
        <v>1642478.4</v>
      </c>
      <c r="U747" s="26">
        <v>1197951</v>
      </c>
      <c r="V747" s="26"/>
      <c r="W747" s="26"/>
      <c r="X747" s="26"/>
      <c r="Y747" s="26"/>
      <c r="Z747" s="26"/>
      <c r="AA747" s="26"/>
      <c r="AB747" s="26"/>
      <c r="AC747" s="27"/>
    </row>
    <row r="748" spans="1:29" ht="236.25" hidden="1" x14ac:dyDescent="0.25">
      <c r="A748" s="24" t="s">
        <v>5</v>
      </c>
      <c r="B748" s="24" t="s">
        <v>14</v>
      </c>
      <c r="C748" s="25">
        <v>42823</v>
      </c>
      <c r="D748" s="25">
        <v>42823</v>
      </c>
      <c r="E748" s="25">
        <v>44681</v>
      </c>
      <c r="F748" s="24">
        <v>62</v>
      </c>
      <c r="G748" s="24" t="s">
        <v>2134</v>
      </c>
      <c r="H748" s="24" t="s">
        <v>1085</v>
      </c>
      <c r="I748" s="24" t="s">
        <v>15</v>
      </c>
      <c r="J748" s="22">
        <v>10589101.51</v>
      </c>
      <c r="K748" s="22">
        <v>10323210.210000001</v>
      </c>
      <c r="L748" s="26">
        <v>9000736.2799999993</v>
      </c>
      <c r="M748" s="26">
        <v>8774728.6799999997</v>
      </c>
      <c r="N748" s="26"/>
      <c r="O748" s="26"/>
      <c r="P748" s="26"/>
      <c r="Q748" s="26"/>
      <c r="R748" s="26"/>
      <c r="S748" s="26"/>
      <c r="T748" s="26">
        <v>1588365.23</v>
      </c>
      <c r="U748" s="26">
        <v>1548481.53</v>
      </c>
      <c r="V748" s="26"/>
      <c r="W748" s="26"/>
      <c r="X748" s="26"/>
      <c r="Y748" s="26"/>
      <c r="Z748" s="26"/>
      <c r="AA748" s="26"/>
      <c r="AB748" s="26"/>
      <c r="AC748" s="27"/>
    </row>
    <row r="749" spans="1:29" ht="236.25" hidden="1" x14ac:dyDescent="0.25">
      <c r="A749" s="24" t="s">
        <v>4</v>
      </c>
      <c r="B749" s="24" t="s">
        <v>2420</v>
      </c>
      <c r="C749" s="25">
        <v>42824</v>
      </c>
      <c r="D749" s="25">
        <v>42824</v>
      </c>
      <c r="E749" s="25">
        <v>45016</v>
      </c>
      <c r="F749" s="24">
        <v>73</v>
      </c>
      <c r="G749" s="24" t="s">
        <v>2135</v>
      </c>
      <c r="H749" s="24" t="s">
        <v>1085</v>
      </c>
      <c r="I749" s="24" t="s">
        <v>13</v>
      </c>
      <c r="J749" s="22">
        <v>6193672</v>
      </c>
      <c r="K749" s="22">
        <v>958443.94</v>
      </c>
      <c r="L749" s="26">
        <v>5264621.2</v>
      </c>
      <c r="M749" s="26">
        <v>814677.36</v>
      </c>
      <c r="N749" s="26"/>
      <c r="O749" s="26"/>
      <c r="P749" s="26"/>
      <c r="Q749" s="26"/>
      <c r="R749" s="26"/>
      <c r="S749" s="26"/>
      <c r="T749" s="26">
        <v>929050.8</v>
      </c>
      <c r="U749" s="26">
        <v>143766.57999999999</v>
      </c>
      <c r="V749" s="26"/>
      <c r="W749" s="26"/>
      <c r="X749" s="26"/>
      <c r="Y749" s="26"/>
      <c r="Z749" s="26"/>
      <c r="AA749" s="26"/>
      <c r="AB749" s="26"/>
      <c r="AC749" s="27"/>
    </row>
    <row r="750" spans="1:29" ht="135" hidden="1" x14ac:dyDescent="0.25">
      <c r="A750" s="24" t="s">
        <v>1098</v>
      </c>
      <c r="B750" s="24" t="s">
        <v>1099</v>
      </c>
      <c r="C750" s="25">
        <v>42919</v>
      </c>
      <c r="D750" s="25">
        <v>42919</v>
      </c>
      <c r="E750" s="25">
        <v>44561</v>
      </c>
      <c r="F750" s="24">
        <v>54</v>
      </c>
      <c r="G750" s="24" t="s">
        <v>2136</v>
      </c>
      <c r="H750" s="24" t="s">
        <v>1085</v>
      </c>
      <c r="I750" s="24" t="s">
        <v>1833</v>
      </c>
      <c r="J750" s="22">
        <v>3908839</v>
      </c>
      <c r="K750" s="22">
        <v>3740608.56</v>
      </c>
      <c r="L750" s="26">
        <v>3322513.15</v>
      </c>
      <c r="M750" s="26">
        <v>3179517.29</v>
      </c>
      <c r="N750" s="26"/>
      <c r="O750" s="26"/>
      <c r="P750" s="26"/>
      <c r="Q750" s="26"/>
      <c r="R750" s="26"/>
      <c r="S750" s="26"/>
      <c r="T750" s="26">
        <v>586325.85</v>
      </c>
      <c r="U750" s="26">
        <v>561091.27</v>
      </c>
      <c r="V750" s="26"/>
      <c r="W750" s="26"/>
      <c r="X750" s="26"/>
      <c r="Y750" s="26"/>
      <c r="Z750" s="26"/>
      <c r="AA750" s="26"/>
      <c r="AB750" s="26"/>
      <c r="AC750" s="27"/>
    </row>
    <row r="751" spans="1:29" ht="112.5" hidden="1" x14ac:dyDescent="0.25">
      <c r="A751" s="24" t="s">
        <v>1100</v>
      </c>
      <c r="B751" s="24" t="s">
        <v>1101</v>
      </c>
      <c r="C751" s="25">
        <v>43014</v>
      </c>
      <c r="D751" s="25">
        <v>43014</v>
      </c>
      <c r="E751" s="25">
        <v>44500</v>
      </c>
      <c r="F751" s="24">
        <v>49</v>
      </c>
      <c r="G751" s="24" t="s">
        <v>2984</v>
      </c>
      <c r="H751" s="24" t="s">
        <v>1085</v>
      </c>
      <c r="I751" s="24" t="s">
        <v>1828</v>
      </c>
      <c r="J751" s="22">
        <v>3145534.1</v>
      </c>
      <c r="K751" s="22">
        <v>3188418.42</v>
      </c>
      <c r="L751" s="26">
        <v>1443479.24</v>
      </c>
      <c r="M751" s="26">
        <v>1518496.31</v>
      </c>
      <c r="N751" s="26"/>
      <c r="O751" s="26"/>
      <c r="P751" s="26"/>
      <c r="Q751" s="26"/>
      <c r="R751" s="26"/>
      <c r="S751" s="26"/>
      <c r="T751" s="26">
        <v>1645375.73</v>
      </c>
      <c r="U751" s="26">
        <v>1608833.33</v>
      </c>
      <c r="V751" s="26">
        <v>14169.79</v>
      </c>
      <c r="W751" s="26">
        <v>18579.439999999999</v>
      </c>
      <c r="X751" s="26">
        <v>42509.34</v>
      </c>
      <c r="Y751" s="26">
        <v>42509.34</v>
      </c>
      <c r="Z751" s="26"/>
      <c r="AA751" s="26"/>
      <c r="AB751" s="26"/>
      <c r="AC751" s="27"/>
    </row>
    <row r="752" spans="1:29" ht="191.25" hidden="1" x14ac:dyDescent="0.25">
      <c r="A752" s="24" t="s">
        <v>1102</v>
      </c>
      <c r="B752" s="24" t="s">
        <v>1103</v>
      </c>
      <c r="C752" s="25">
        <v>43069</v>
      </c>
      <c r="D752" s="25">
        <v>43069</v>
      </c>
      <c r="E752" s="25">
        <v>44926</v>
      </c>
      <c r="F752" s="24">
        <v>62</v>
      </c>
      <c r="G752" s="24" t="s">
        <v>2137</v>
      </c>
      <c r="H752" s="24" t="s">
        <v>1085</v>
      </c>
      <c r="I752" s="24" t="s">
        <v>1757</v>
      </c>
      <c r="J752" s="22">
        <v>5729916</v>
      </c>
      <c r="K752" s="22">
        <v>2629404.2599999998</v>
      </c>
      <c r="L752" s="26">
        <v>4870428.5999999996</v>
      </c>
      <c r="M752" s="26">
        <v>2234993.6</v>
      </c>
      <c r="N752" s="26"/>
      <c r="O752" s="26"/>
      <c r="P752" s="26"/>
      <c r="Q752" s="26"/>
      <c r="R752" s="26"/>
      <c r="S752" s="26"/>
      <c r="T752" s="26">
        <v>859487.4</v>
      </c>
      <c r="U752" s="26">
        <v>394410.66</v>
      </c>
      <c r="V752" s="26"/>
      <c r="W752" s="26"/>
      <c r="X752" s="26"/>
      <c r="Y752" s="26"/>
      <c r="Z752" s="26"/>
      <c r="AA752" s="26"/>
      <c r="AB752" s="26"/>
      <c r="AC752" s="27"/>
    </row>
    <row r="753" spans="1:29" ht="157.5" hidden="1" x14ac:dyDescent="0.25">
      <c r="A753" s="24" t="s">
        <v>1104</v>
      </c>
      <c r="B753" s="24" t="s">
        <v>1105</v>
      </c>
      <c r="C753" s="25">
        <v>44013</v>
      </c>
      <c r="D753" s="25">
        <v>44013</v>
      </c>
      <c r="E753" s="25">
        <v>45169</v>
      </c>
      <c r="F753" s="24">
        <v>38</v>
      </c>
      <c r="G753" s="24" t="s">
        <v>3341</v>
      </c>
      <c r="H753" s="24" t="s">
        <v>1085</v>
      </c>
      <c r="I753" s="24" t="s">
        <v>1834</v>
      </c>
      <c r="J753" s="22">
        <v>4943065</v>
      </c>
      <c r="K753" s="22">
        <v>137122.19</v>
      </c>
      <c r="L753" s="26">
        <v>4201605.25</v>
      </c>
      <c r="M753" s="26">
        <v>116553.86</v>
      </c>
      <c r="N753" s="26"/>
      <c r="O753" s="26"/>
      <c r="P753" s="26"/>
      <c r="Q753" s="26"/>
      <c r="R753" s="26"/>
      <c r="S753" s="26"/>
      <c r="T753" s="26">
        <v>741459.75</v>
      </c>
      <c r="U753" s="26">
        <v>20568.330000000002</v>
      </c>
      <c r="V753" s="26"/>
      <c r="W753" s="26"/>
      <c r="X753" s="26"/>
      <c r="Y753" s="26"/>
      <c r="Z753" s="26"/>
      <c r="AA753" s="26"/>
      <c r="AB753" s="26"/>
      <c r="AC753" s="27"/>
    </row>
    <row r="754" spans="1:29" ht="135" hidden="1" x14ac:dyDescent="0.25">
      <c r="A754" s="24" t="s">
        <v>1106</v>
      </c>
      <c r="B754" s="24" t="s">
        <v>1107</v>
      </c>
      <c r="C754" s="25">
        <v>42919</v>
      </c>
      <c r="D754" s="25">
        <v>42919</v>
      </c>
      <c r="E754" s="25">
        <v>44681</v>
      </c>
      <c r="F754" s="24">
        <v>58</v>
      </c>
      <c r="G754" s="24" t="s">
        <v>2138</v>
      </c>
      <c r="H754" s="24" t="s">
        <v>1108</v>
      </c>
      <c r="I754" s="24" t="s">
        <v>1755</v>
      </c>
      <c r="J754" s="22">
        <v>6998627.21</v>
      </c>
      <c r="K754" s="22">
        <v>6020554.4199999999</v>
      </c>
      <c r="L754" s="26">
        <v>5948833.1299999999</v>
      </c>
      <c r="M754" s="26">
        <v>5117471.2699999996</v>
      </c>
      <c r="N754" s="26"/>
      <c r="O754" s="26"/>
      <c r="P754" s="26"/>
      <c r="Q754" s="26"/>
      <c r="R754" s="26"/>
      <c r="S754" s="26"/>
      <c r="T754" s="26">
        <v>1049794.08</v>
      </c>
      <c r="U754" s="26">
        <v>903083.15</v>
      </c>
      <c r="V754" s="26"/>
      <c r="W754" s="26"/>
      <c r="X754" s="26"/>
      <c r="Y754" s="26"/>
      <c r="Z754" s="26"/>
      <c r="AA754" s="26"/>
      <c r="AB754" s="26"/>
      <c r="AC754" s="27"/>
    </row>
    <row r="755" spans="1:29" ht="146.25" hidden="1" x14ac:dyDescent="0.25">
      <c r="A755" s="24" t="s">
        <v>1109</v>
      </c>
      <c r="B755" s="24" t="s">
        <v>1110</v>
      </c>
      <c r="C755" s="25">
        <v>42926</v>
      </c>
      <c r="D755" s="25">
        <v>42979</v>
      </c>
      <c r="E755" s="25">
        <v>44469</v>
      </c>
      <c r="F755" s="24">
        <v>49</v>
      </c>
      <c r="G755" s="24" t="s">
        <v>1995</v>
      </c>
      <c r="H755" s="24" t="s">
        <v>1108</v>
      </c>
      <c r="I755" s="24" t="s">
        <v>1750</v>
      </c>
      <c r="J755" s="22">
        <v>4488417.78</v>
      </c>
      <c r="K755" s="22">
        <v>4330230.49</v>
      </c>
      <c r="L755" s="26">
        <v>3815155.11</v>
      </c>
      <c r="M755" s="26">
        <v>3680695.93</v>
      </c>
      <c r="N755" s="26"/>
      <c r="O755" s="26"/>
      <c r="P755" s="26"/>
      <c r="Q755" s="26"/>
      <c r="R755" s="26"/>
      <c r="S755" s="26"/>
      <c r="T755" s="26">
        <v>673262.67</v>
      </c>
      <c r="U755" s="26">
        <v>649534.56000000006</v>
      </c>
      <c r="V755" s="26"/>
      <c r="W755" s="26"/>
      <c r="X755" s="26"/>
      <c r="Y755" s="26"/>
      <c r="Z755" s="26"/>
      <c r="AA755" s="26"/>
      <c r="AB755" s="26"/>
      <c r="AC755" s="27"/>
    </row>
    <row r="756" spans="1:29" ht="67.5" hidden="1" x14ac:dyDescent="0.25">
      <c r="A756" s="24" t="s">
        <v>1111</v>
      </c>
      <c r="B756" s="24" t="s">
        <v>1112</v>
      </c>
      <c r="C756" s="25">
        <v>43585</v>
      </c>
      <c r="D756" s="25">
        <v>43586</v>
      </c>
      <c r="E756" s="25">
        <v>45260</v>
      </c>
      <c r="F756" s="24">
        <v>55</v>
      </c>
      <c r="G756" s="24" t="s">
        <v>1893</v>
      </c>
      <c r="H756" s="24" t="s">
        <v>1113</v>
      </c>
      <c r="I756" s="24" t="s">
        <v>1600</v>
      </c>
      <c r="J756" s="22">
        <v>396114.66</v>
      </c>
      <c r="K756" s="22">
        <v>337008.95</v>
      </c>
      <c r="L756" s="26"/>
      <c r="M756" s="26"/>
      <c r="N756" s="26">
        <v>336697.46</v>
      </c>
      <c r="O756" s="26">
        <v>286457.59999999998</v>
      </c>
      <c r="P756" s="26"/>
      <c r="Q756" s="26"/>
      <c r="R756" s="26"/>
      <c r="S756" s="26"/>
      <c r="T756" s="26">
        <v>59417.2</v>
      </c>
      <c r="U756" s="26">
        <v>50551.35</v>
      </c>
      <c r="V756" s="26"/>
      <c r="W756" s="26"/>
      <c r="X756" s="26"/>
      <c r="Y756" s="26"/>
      <c r="Z756" s="26"/>
      <c r="AA756" s="26"/>
      <c r="AB756" s="26"/>
      <c r="AC756" s="27"/>
    </row>
    <row r="757" spans="1:29" ht="78.75" hidden="1" x14ac:dyDescent="0.25">
      <c r="A757" s="24" t="s">
        <v>1114</v>
      </c>
      <c r="B757" s="24" t="s">
        <v>1115</v>
      </c>
      <c r="C757" s="25">
        <v>43570</v>
      </c>
      <c r="D757" s="25">
        <v>43556</v>
      </c>
      <c r="E757" s="25">
        <v>44561</v>
      </c>
      <c r="F757" s="24">
        <v>33</v>
      </c>
      <c r="G757" s="24" t="s">
        <v>1893</v>
      </c>
      <c r="H757" s="24" t="s">
        <v>1113</v>
      </c>
      <c r="I757" s="24" t="s">
        <v>1835</v>
      </c>
      <c r="J757" s="22">
        <v>100000</v>
      </c>
      <c r="K757" s="22">
        <v>97787.46</v>
      </c>
      <c r="L757" s="26"/>
      <c r="M757" s="26"/>
      <c r="N757" s="26">
        <v>85000</v>
      </c>
      <c r="O757" s="26">
        <v>83119.34</v>
      </c>
      <c r="P757" s="26"/>
      <c r="Q757" s="26"/>
      <c r="R757" s="26"/>
      <c r="S757" s="26"/>
      <c r="T757" s="26">
        <v>15000</v>
      </c>
      <c r="U757" s="26">
        <v>14668.12</v>
      </c>
      <c r="V757" s="26"/>
      <c r="W757" s="26"/>
      <c r="X757" s="26"/>
      <c r="Y757" s="26"/>
      <c r="Z757" s="26"/>
      <c r="AA757" s="26"/>
      <c r="AB757" s="26"/>
      <c r="AC757" s="27"/>
    </row>
    <row r="758" spans="1:29" ht="67.5" hidden="1" x14ac:dyDescent="0.25">
      <c r="A758" s="24" t="s">
        <v>1116</v>
      </c>
      <c r="B758" s="24" t="s">
        <v>1117</v>
      </c>
      <c r="C758" s="25">
        <v>43564</v>
      </c>
      <c r="D758" s="25">
        <v>43525</v>
      </c>
      <c r="E758" s="25">
        <v>45107</v>
      </c>
      <c r="F758" s="24">
        <v>52</v>
      </c>
      <c r="G758" s="24" t="s">
        <v>1893</v>
      </c>
      <c r="H758" s="24" t="s">
        <v>1113</v>
      </c>
      <c r="I758" s="24" t="s">
        <v>1633</v>
      </c>
      <c r="J758" s="22">
        <v>100000</v>
      </c>
      <c r="K758" s="22">
        <v>68837.39</v>
      </c>
      <c r="L758" s="26"/>
      <c r="M758" s="26"/>
      <c r="N758" s="26">
        <v>85000</v>
      </c>
      <c r="O758" s="26">
        <v>58511.77</v>
      </c>
      <c r="P758" s="26"/>
      <c r="Q758" s="26"/>
      <c r="R758" s="26"/>
      <c r="S758" s="26"/>
      <c r="T758" s="26">
        <v>15000</v>
      </c>
      <c r="U758" s="26">
        <v>10325.620000000001</v>
      </c>
      <c r="V758" s="26"/>
      <c r="W758" s="26"/>
      <c r="X758" s="26"/>
      <c r="Y758" s="26"/>
      <c r="Z758" s="26"/>
      <c r="AA758" s="26"/>
      <c r="AB758" s="26"/>
      <c r="AC758" s="27"/>
    </row>
    <row r="759" spans="1:29" ht="112.5" hidden="1" x14ac:dyDescent="0.25">
      <c r="A759" s="24" t="s">
        <v>1118</v>
      </c>
      <c r="B759" s="24" t="s">
        <v>1119</v>
      </c>
      <c r="C759" s="25">
        <v>43570</v>
      </c>
      <c r="D759" s="25">
        <v>43570</v>
      </c>
      <c r="E759" s="25">
        <v>45199</v>
      </c>
      <c r="F759" s="24">
        <v>54</v>
      </c>
      <c r="G759" s="24" t="s">
        <v>1893</v>
      </c>
      <c r="H759" s="24" t="s">
        <v>1113</v>
      </c>
      <c r="I759" s="24" t="s">
        <v>1637</v>
      </c>
      <c r="J759" s="22">
        <v>300000</v>
      </c>
      <c r="K759" s="22">
        <v>181181.56</v>
      </c>
      <c r="L759" s="26"/>
      <c r="M759" s="26"/>
      <c r="N759" s="26">
        <v>254999.99</v>
      </c>
      <c r="O759" s="26">
        <v>154004.32999999999</v>
      </c>
      <c r="P759" s="26"/>
      <c r="Q759" s="26"/>
      <c r="R759" s="26"/>
      <c r="S759" s="26"/>
      <c r="T759" s="26">
        <v>45000.01</v>
      </c>
      <c r="U759" s="26">
        <v>27177.23</v>
      </c>
      <c r="V759" s="26"/>
      <c r="W759" s="26"/>
      <c r="X759" s="26"/>
      <c r="Y759" s="26"/>
      <c r="Z759" s="26"/>
      <c r="AA759" s="26"/>
      <c r="AB759" s="26"/>
      <c r="AC759" s="27"/>
    </row>
    <row r="760" spans="1:29" ht="146.25" hidden="1" x14ac:dyDescent="0.25">
      <c r="A760" s="24" t="s">
        <v>1120</v>
      </c>
      <c r="B760" s="24" t="s">
        <v>1121</v>
      </c>
      <c r="C760" s="25">
        <v>43572</v>
      </c>
      <c r="D760" s="25">
        <v>43572</v>
      </c>
      <c r="E760" s="25">
        <v>45260</v>
      </c>
      <c r="F760" s="24">
        <v>56</v>
      </c>
      <c r="G760" s="24" t="s">
        <v>1893</v>
      </c>
      <c r="H760" s="24" t="s">
        <v>1113</v>
      </c>
      <c r="I760" s="24" t="s">
        <v>1630</v>
      </c>
      <c r="J760" s="22">
        <v>497570.87</v>
      </c>
      <c r="K760" s="22">
        <v>257466.71</v>
      </c>
      <c r="L760" s="26"/>
      <c r="M760" s="26"/>
      <c r="N760" s="26">
        <v>422935.25</v>
      </c>
      <c r="O760" s="26">
        <v>218846.71</v>
      </c>
      <c r="P760" s="26"/>
      <c r="Q760" s="26"/>
      <c r="R760" s="26"/>
      <c r="S760" s="26"/>
      <c r="T760" s="26">
        <v>74635.62</v>
      </c>
      <c r="U760" s="26">
        <v>38620</v>
      </c>
      <c r="V760" s="26"/>
      <c r="W760" s="26"/>
      <c r="X760" s="26"/>
      <c r="Y760" s="26"/>
      <c r="Z760" s="26"/>
      <c r="AA760" s="26"/>
      <c r="AB760" s="26"/>
      <c r="AC760" s="27"/>
    </row>
    <row r="761" spans="1:29" ht="157.5" hidden="1" x14ac:dyDescent="0.25">
      <c r="A761" s="24" t="s">
        <v>1122</v>
      </c>
      <c r="B761" s="24" t="s">
        <v>1123</v>
      </c>
      <c r="C761" s="25">
        <v>43636</v>
      </c>
      <c r="D761" s="25">
        <v>43617</v>
      </c>
      <c r="E761" s="25">
        <v>44500</v>
      </c>
      <c r="F761" s="24">
        <v>29</v>
      </c>
      <c r="G761" s="24" t="s">
        <v>1893</v>
      </c>
      <c r="H761" s="24" t="s">
        <v>1113</v>
      </c>
      <c r="I761" s="24" t="s">
        <v>1836</v>
      </c>
      <c r="J761" s="22">
        <v>83485.25</v>
      </c>
      <c r="K761" s="22">
        <v>74529.47</v>
      </c>
      <c r="L761" s="26"/>
      <c r="M761" s="26"/>
      <c r="N761" s="26">
        <v>70962.45</v>
      </c>
      <c r="O761" s="26">
        <v>63350.05</v>
      </c>
      <c r="P761" s="26"/>
      <c r="Q761" s="26"/>
      <c r="R761" s="26"/>
      <c r="S761" s="26"/>
      <c r="T761" s="26">
        <v>12522.8</v>
      </c>
      <c r="U761" s="26">
        <v>11179.42</v>
      </c>
      <c r="V761" s="26"/>
      <c r="W761" s="26"/>
      <c r="X761" s="26"/>
      <c r="Y761" s="26"/>
      <c r="Z761" s="26"/>
      <c r="AA761" s="26"/>
      <c r="AB761" s="26"/>
      <c r="AC761" s="27"/>
    </row>
    <row r="762" spans="1:29" ht="135" hidden="1" x14ac:dyDescent="0.25">
      <c r="A762" s="24" t="s">
        <v>1124</v>
      </c>
      <c r="B762" s="24" t="s">
        <v>1125</v>
      </c>
      <c r="C762" s="25">
        <v>43563</v>
      </c>
      <c r="D762" s="25">
        <v>43586</v>
      </c>
      <c r="E762" s="25">
        <v>45046</v>
      </c>
      <c r="F762" s="24">
        <v>48</v>
      </c>
      <c r="G762" s="24" t="s">
        <v>1893</v>
      </c>
      <c r="H762" s="24" t="s">
        <v>1113</v>
      </c>
      <c r="I762" s="24" t="s">
        <v>1599</v>
      </c>
      <c r="J762" s="22">
        <v>1797746.74</v>
      </c>
      <c r="K762" s="22">
        <v>1584784.39</v>
      </c>
      <c r="L762" s="26"/>
      <c r="M762" s="26"/>
      <c r="N762" s="26">
        <v>1528084.7</v>
      </c>
      <c r="O762" s="26">
        <v>1347066.74</v>
      </c>
      <c r="P762" s="26"/>
      <c r="Q762" s="26"/>
      <c r="R762" s="26"/>
      <c r="S762" s="26"/>
      <c r="T762" s="26">
        <v>269662.03999999998</v>
      </c>
      <c r="U762" s="26">
        <v>237717.65</v>
      </c>
      <c r="V762" s="26"/>
      <c r="W762" s="26"/>
      <c r="X762" s="26"/>
      <c r="Y762" s="26"/>
      <c r="Z762" s="26"/>
      <c r="AA762" s="26"/>
      <c r="AB762" s="26"/>
      <c r="AC762" s="27"/>
    </row>
    <row r="763" spans="1:29" ht="135" hidden="1" x14ac:dyDescent="0.25">
      <c r="A763" s="24" t="s">
        <v>1126</v>
      </c>
      <c r="B763" s="24" t="s">
        <v>1127</v>
      </c>
      <c r="C763" s="25">
        <v>43579</v>
      </c>
      <c r="D763" s="25">
        <v>43586</v>
      </c>
      <c r="E763" s="25">
        <v>45260</v>
      </c>
      <c r="F763" s="24">
        <v>55</v>
      </c>
      <c r="G763" s="24" t="s">
        <v>1893</v>
      </c>
      <c r="H763" s="24" t="s">
        <v>1113</v>
      </c>
      <c r="I763" s="24" t="s">
        <v>1604</v>
      </c>
      <c r="J763" s="22">
        <v>597348.54</v>
      </c>
      <c r="K763" s="22">
        <v>395178.79</v>
      </c>
      <c r="L763" s="26"/>
      <c r="M763" s="26"/>
      <c r="N763" s="26">
        <v>507746.26</v>
      </c>
      <c r="O763" s="26">
        <v>335901.98</v>
      </c>
      <c r="P763" s="26"/>
      <c r="Q763" s="26"/>
      <c r="R763" s="26"/>
      <c r="S763" s="26"/>
      <c r="T763" s="26">
        <v>89602.28</v>
      </c>
      <c r="U763" s="26">
        <v>59276.81</v>
      </c>
      <c r="V763" s="26"/>
      <c r="W763" s="26"/>
      <c r="X763" s="26"/>
      <c r="Y763" s="26"/>
      <c r="Z763" s="26"/>
      <c r="AA763" s="26"/>
      <c r="AB763" s="26"/>
      <c r="AC763" s="27"/>
    </row>
    <row r="764" spans="1:29" ht="135" hidden="1" x14ac:dyDescent="0.25">
      <c r="A764" s="24" t="s">
        <v>1128</v>
      </c>
      <c r="B764" s="24" t="s">
        <v>1129</v>
      </c>
      <c r="C764" s="25">
        <v>43566</v>
      </c>
      <c r="D764" s="25">
        <v>43531</v>
      </c>
      <c r="E764" s="25">
        <v>45260</v>
      </c>
      <c r="F764" s="24">
        <v>57</v>
      </c>
      <c r="G764" s="24" t="s">
        <v>1893</v>
      </c>
      <c r="H764" s="24" t="s">
        <v>1113</v>
      </c>
      <c r="I764" s="24" t="s">
        <v>1602</v>
      </c>
      <c r="J764" s="22">
        <v>1700000</v>
      </c>
      <c r="K764" s="22">
        <v>1205665.08</v>
      </c>
      <c r="L764" s="26"/>
      <c r="M764" s="26"/>
      <c r="N764" s="26">
        <v>1445000</v>
      </c>
      <c r="O764" s="26">
        <v>1024815.32</v>
      </c>
      <c r="P764" s="26"/>
      <c r="Q764" s="26"/>
      <c r="R764" s="26"/>
      <c r="S764" s="26"/>
      <c r="T764" s="26">
        <v>255000</v>
      </c>
      <c r="U764" s="26">
        <v>180849.76</v>
      </c>
      <c r="V764" s="26"/>
      <c r="W764" s="26"/>
      <c r="X764" s="26"/>
      <c r="Y764" s="26"/>
      <c r="Z764" s="26"/>
      <c r="AA764" s="26"/>
      <c r="AB764" s="26"/>
      <c r="AC764" s="27"/>
    </row>
    <row r="765" spans="1:29" ht="303.75" hidden="1" x14ac:dyDescent="0.25">
      <c r="A765" s="24" t="s">
        <v>1130</v>
      </c>
      <c r="B765" s="24" t="s">
        <v>1131</v>
      </c>
      <c r="C765" s="25">
        <v>43572</v>
      </c>
      <c r="D765" s="25">
        <v>43556</v>
      </c>
      <c r="E765" s="25">
        <v>44834</v>
      </c>
      <c r="F765" s="24">
        <v>42</v>
      </c>
      <c r="G765" s="24" t="s">
        <v>1893</v>
      </c>
      <c r="H765" s="24" t="s">
        <v>1113</v>
      </c>
      <c r="I765" s="24" t="s">
        <v>1634</v>
      </c>
      <c r="J765" s="22">
        <v>200000</v>
      </c>
      <c r="K765" s="22">
        <v>195510.29</v>
      </c>
      <c r="L765" s="26"/>
      <c r="M765" s="26"/>
      <c r="N765" s="26">
        <v>170000</v>
      </c>
      <c r="O765" s="26">
        <v>166183.76</v>
      </c>
      <c r="P765" s="26"/>
      <c r="Q765" s="26"/>
      <c r="R765" s="26"/>
      <c r="S765" s="26"/>
      <c r="T765" s="26">
        <v>30000</v>
      </c>
      <c r="U765" s="26">
        <v>29326.53</v>
      </c>
      <c r="V765" s="26"/>
      <c r="W765" s="26"/>
      <c r="X765" s="26"/>
      <c r="Y765" s="26"/>
      <c r="Z765" s="26"/>
      <c r="AA765" s="26"/>
      <c r="AB765" s="26"/>
      <c r="AC765" s="27"/>
    </row>
    <row r="766" spans="1:29" ht="101.25" hidden="1" x14ac:dyDescent="0.25">
      <c r="A766" s="24" t="s">
        <v>1132</v>
      </c>
      <c r="B766" s="24" t="s">
        <v>1133</v>
      </c>
      <c r="C766" s="25">
        <v>43637</v>
      </c>
      <c r="D766" s="25">
        <v>43617</v>
      </c>
      <c r="E766" s="25">
        <v>44592</v>
      </c>
      <c r="F766" s="24">
        <v>32</v>
      </c>
      <c r="G766" s="24" t="s">
        <v>1893</v>
      </c>
      <c r="H766" s="24" t="s">
        <v>1113</v>
      </c>
      <c r="I766" s="24" t="s">
        <v>1635</v>
      </c>
      <c r="J766" s="22">
        <v>99886.6</v>
      </c>
      <c r="K766" s="22">
        <v>93507.26</v>
      </c>
      <c r="L766" s="26"/>
      <c r="M766" s="26"/>
      <c r="N766" s="26">
        <v>84903.61</v>
      </c>
      <c r="O766" s="26">
        <v>79481.16</v>
      </c>
      <c r="P766" s="26"/>
      <c r="Q766" s="26"/>
      <c r="R766" s="26"/>
      <c r="S766" s="26"/>
      <c r="T766" s="26">
        <v>14982.99</v>
      </c>
      <c r="U766" s="26">
        <v>14026.1</v>
      </c>
      <c r="V766" s="26"/>
      <c r="W766" s="26"/>
      <c r="X766" s="26"/>
      <c r="Y766" s="26"/>
      <c r="Z766" s="26"/>
      <c r="AA766" s="26"/>
      <c r="AB766" s="26"/>
      <c r="AC766" s="27"/>
    </row>
    <row r="767" spans="1:29" ht="78.75" hidden="1" x14ac:dyDescent="0.25">
      <c r="A767" s="24" t="s">
        <v>1134</v>
      </c>
      <c r="B767" s="24" t="s">
        <v>1135</v>
      </c>
      <c r="C767" s="25">
        <v>43578</v>
      </c>
      <c r="D767" s="25">
        <v>43586</v>
      </c>
      <c r="E767" s="25">
        <v>44681</v>
      </c>
      <c r="F767" s="24">
        <v>36</v>
      </c>
      <c r="G767" s="24" t="s">
        <v>1893</v>
      </c>
      <c r="H767" s="24" t="s">
        <v>1113</v>
      </c>
      <c r="I767" s="24" t="s">
        <v>1636</v>
      </c>
      <c r="J767" s="22">
        <v>200000</v>
      </c>
      <c r="K767" s="22">
        <v>200000</v>
      </c>
      <c r="L767" s="26"/>
      <c r="M767" s="26"/>
      <c r="N767" s="26">
        <v>170000</v>
      </c>
      <c r="O767" s="26">
        <v>170000</v>
      </c>
      <c r="P767" s="26"/>
      <c r="Q767" s="26"/>
      <c r="R767" s="26"/>
      <c r="S767" s="26"/>
      <c r="T767" s="26">
        <v>30000</v>
      </c>
      <c r="U767" s="26">
        <v>30000</v>
      </c>
      <c r="V767" s="26"/>
      <c r="W767" s="26"/>
      <c r="X767" s="26"/>
      <c r="Y767" s="26"/>
      <c r="Z767" s="26"/>
      <c r="AA767" s="26"/>
      <c r="AB767" s="26"/>
      <c r="AC767" s="27"/>
    </row>
    <row r="768" spans="1:29" ht="123.75" hidden="1" x14ac:dyDescent="0.25">
      <c r="A768" s="24" t="s">
        <v>1136</v>
      </c>
      <c r="B768" s="24" t="s">
        <v>1137</v>
      </c>
      <c r="C768" s="25">
        <v>43592</v>
      </c>
      <c r="D768" s="25">
        <v>43587</v>
      </c>
      <c r="E768" s="25">
        <v>45230</v>
      </c>
      <c r="F768" s="24">
        <v>54</v>
      </c>
      <c r="G768" s="24" t="s">
        <v>1893</v>
      </c>
      <c r="H768" s="24" t="s">
        <v>1113</v>
      </c>
      <c r="I768" s="24" t="s">
        <v>1632</v>
      </c>
      <c r="J768" s="22">
        <v>500000</v>
      </c>
      <c r="K768" s="22">
        <v>361525.32</v>
      </c>
      <c r="L768" s="26"/>
      <c r="M768" s="26"/>
      <c r="N768" s="26">
        <v>425000</v>
      </c>
      <c r="O768" s="26">
        <v>307296.52</v>
      </c>
      <c r="P768" s="26"/>
      <c r="Q768" s="26"/>
      <c r="R768" s="26"/>
      <c r="S768" s="26"/>
      <c r="T768" s="26">
        <v>75000</v>
      </c>
      <c r="U768" s="26">
        <v>54228.800000000003</v>
      </c>
      <c r="V768" s="26"/>
      <c r="W768" s="26"/>
      <c r="X768" s="26"/>
      <c r="Y768" s="26"/>
      <c r="Z768" s="26"/>
      <c r="AA768" s="26"/>
      <c r="AB768" s="26"/>
      <c r="AC768" s="27"/>
    </row>
    <row r="769" spans="1:29" ht="168.75" hidden="1" x14ac:dyDescent="0.25">
      <c r="A769" s="24" t="s">
        <v>1138</v>
      </c>
      <c r="B769" s="24" t="s">
        <v>1139</v>
      </c>
      <c r="C769" s="25">
        <v>43587</v>
      </c>
      <c r="D769" s="25">
        <v>43586</v>
      </c>
      <c r="E769" s="25">
        <v>44865</v>
      </c>
      <c r="F769" s="24">
        <v>42</v>
      </c>
      <c r="G769" s="24" t="s">
        <v>1893</v>
      </c>
      <c r="H769" s="24" t="s">
        <v>1113</v>
      </c>
      <c r="I769" s="24" t="s">
        <v>1756</v>
      </c>
      <c r="J769" s="22">
        <v>100000</v>
      </c>
      <c r="K769" s="22">
        <v>73203.259999999995</v>
      </c>
      <c r="L769" s="26"/>
      <c r="M769" s="26"/>
      <c r="N769" s="26">
        <v>85000</v>
      </c>
      <c r="O769" s="26">
        <v>62222.76</v>
      </c>
      <c r="P769" s="26"/>
      <c r="Q769" s="26"/>
      <c r="R769" s="26"/>
      <c r="S769" s="26"/>
      <c r="T769" s="26">
        <v>15000</v>
      </c>
      <c r="U769" s="26">
        <v>10980.5</v>
      </c>
      <c r="V769" s="26"/>
      <c r="W769" s="26"/>
      <c r="X769" s="26"/>
      <c r="Y769" s="26"/>
      <c r="Z769" s="26"/>
      <c r="AA769" s="26"/>
      <c r="AB769" s="26"/>
      <c r="AC769" s="27"/>
    </row>
    <row r="770" spans="1:29" ht="101.25" hidden="1" x14ac:dyDescent="0.25">
      <c r="A770" s="24" t="s">
        <v>1140</v>
      </c>
      <c r="B770" s="24" t="s">
        <v>1141</v>
      </c>
      <c r="C770" s="25">
        <v>43329</v>
      </c>
      <c r="D770" s="25">
        <v>43252</v>
      </c>
      <c r="E770" s="25">
        <v>45107</v>
      </c>
      <c r="F770" s="24">
        <v>61</v>
      </c>
      <c r="G770" s="24" t="s">
        <v>1893</v>
      </c>
      <c r="H770" s="24" t="s">
        <v>1113</v>
      </c>
      <c r="I770" s="24" t="s">
        <v>1633</v>
      </c>
      <c r="J770" s="22">
        <v>305006</v>
      </c>
      <c r="K770" s="22">
        <v>271423.74</v>
      </c>
      <c r="L770" s="26"/>
      <c r="M770" s="26"/>
      <c r="N770" s="26">
        <v>259255.1</v>
      </c>
      <c r="O770" s="26">
        <v>230710.18</v>
      </c>
      <c r="P770" s="26"/>
      <c r="Q770" s="26"/>
      <c r="R770" s="26"/>
      <c r="S770" s="26"/>
      <c r="T770" s="26">
        <v>45750.9</v>
      </c>
      <c r="U770" s="26">
        <v>40713.56</v>
      </c>
      <c r="V770" s="26"/>
      <c r="W770" s="26"/>
      <c r="X770" s="26"/>
      <c r="Y770" s="26"/>
      <c r="Z770" s="26"/>
      <c r="AA770" s="26"/>
      <c r="AB770" s="26"/>
      <c r="AC770" s="27"/>
    </row>
    <row r="771" spans="1:29" ht="67.5" hidden="1" x14ac:dyDescent="0.25">
      <c r="A771" s="24" t="s">
        <v>1142</v>
      </c>
      <c r="B771" s="24" t="s">
        <v>1143</v>
      </c>
      <c r="C771" s="25">
        <v>43374</v>
      </c>
      <c r="D771" s="25">
        <v>43344</v>
      </c>
      <c r="E771" s="25">
        <v>45107</v>
      </c>
      <c r="F771" s="24">
        <v>58</v>
      </c>
      <c r="G771" s="24" t="s">
        <v>1893</v>
      </c>
      <c r="H771" s="24" t="s">
        <v>1113</v>
      </c>
      <c r="I771" s="24" t="s">
        <v>1637</v>
      </c>
      <c r="J771" s="22">
        <v>514799</v>
      </c>
      <c r="K771" s="22">
        <v>413333.89</v>
      </c>
      <c r="L771" s="26"/>
      <c r="M771" s="26"/>
      <c r="N771" s="26">
        <v>437579.15</v>
      </c>
      <c r="O771" s="26">
        <v>351333.8</v>
      </c>
      <c r="P771" s="26"/>
      <c r="Q771" s="26"/>
      <c r="R771" s="26"/>
      <c r="S771" s="26"/>
      <c r="T771" s="26">
        <v>77219.850000000006</v>
      </c>
      <c r="U771" s="26">
        <v>62000.09</v>
      </c>
      <c r="V771" s="26"/>
      <c r="W771" s="26"/>
      <c r="X771" s="26"/>
      <c r="Y771" s="26"/>
      <c r="Z771" s="26"/>
      <c r="AA771" s="26"/>
      <c r="AB771" s="26"/>
      <c r="AC771" s="27"/>
    </row>
    <row r="772" spans="1:29" ht="247.5" hidden="1" x14ac:dyDescent="0.25">
      <c r="A772" s="24" t="s">
        <v>1144</v>
      </c>
      <c r="B772" s="24" t="s">
        <v>1145</v>
      </c>
      <c r="C772" s="25">
        <v>43377</v>
      </c>
      <c r="D772" s="25">
        <v>43344</v>
      </c>
      <c r="E772" s="25">
        <v>44926</v>
      </c>
      <c r="F772" s="24">
        <v>52</v>
      </c>
      <c r="G772" s="24" t="s">
        <v>1893</v>
      </c>
      <c r="H772" s="24" t="s">
        <v>1113</v>
      </c>
      <c r="I772" s="24" t="s">
        <v>1634</v>
      </c>
      <c r="J772" s="22">
        <v>238472</v>
      </c>
      <c r="K772" s="22">
        <v>166366.38</v>
      </c>
      <c r="L772" s="26"/>
      <c r="M772" s="26"/>
      <c r="N772" s="26">
        <v>202701.2</v>
      </c>
      <c r="O772" s="26">
        <v>141411.43</v>
      </c>
      <c r="P772" s="26"/>
      <c r="Q772" s="26"/>
      <c r="R772" s="26"/>
      <c r="S772" s="26"/>
      <c r="T772" s="26">
        <v>35770.800000000003</v>
      </c>
      <c r="U772" s="26">
        <v>24954.95</v>
      </c>
      <c r="V772" s="26"/>
      <c r="W772" s="26"/>
      <c r="X772" s="26"/>
      <c r="Y772" s="26"/>
      <c r="Z772" s="26"/>
      <c r="AA772" s="26"/>
      <c r="AB772" s="26"/>
      <c r="AC772" s="27"/>
    </row>
    <row r="773" spans="1:29" ht="123.75" hidden="1" x14ac:dyDescent="0.25">
      <c r="A773" s="24" t="s">
        <v>1146</v>
      </c>
      <c r="B773" s="24" t="s">
        <v>2421</v>
      </c>
      <c r="C773" s="25">
        <v>43363</v>
      </c>
      <c r="D773" s="25">
        <v>43313</v>
      </c>
      <c r="E773" s="25">
        <v>44985</v>
      </c>
      <c r="F773" s="24">
        <v>55</v>
      </c>
      <c r="G773" s="24" t="s">
        <v>1893</v>
      </c>
      <c r="H773" s="24" t="s">
        <v>1113</v>
      </c>
      <c r="I773" s="24" t="s">
        <v>1602</v>
      </c>
      <c r="J773" s="22">
        <v>3261229.82</v>
      </c>
      <c r="K773" s="22">
        <v>2824564.31</v>
      </c>
      <c r="L773" s="26"/>
      <c r="M773" s="26"/>
      <c r="N773" s="26">
        <v>2772045.34</v>
      </c>
      <c r="O773" s="26">
        <v>2400879.66</v>
      </c>
      <c r="P773" s="26"/>
      <c r="Q773" s="26"/>
      <c r="R773" s="26"/>
      <c r="S773" s="26"/>
      <c r="T773" s="26">
        <v>489184.48</v>
      </c>
      <c r="U773" s="26">
        <v>423684.65</v>
      </c>
      <c r="V773" s="26"/>
      <c r="W773" s="26"/>
      <c r="X773" s="26"/>
      <c r="Y773" s="26"/>
      <c r="Z773" s="26"/>
      <c r="AA773" s="26"/>
      <c r="AB773" s="26"/>
      <c r="AC773" s="27"/>
    </row>
    <row r="774" spans="1:29" ht="146.25" hidden="1" x14ac:dyDescent="0.25">
      <c r="A774" s="24" t="s">
        <v>1147</v>
      </c>
      <c r="B774" s="24" t="s">
        <v>1148</v>
      </c>
      <c r="C774" s="25">
        <v>43383</v>
      </c>
      <c r="D774" s="25">
        <v>43374</v>
      </c>
      <c r="E774" s="25">
        <v>44834</v>
      </c>
      <c r="F774" s="24">
        <v>48</v>
      </c>
      <c r="G774" s="24" t="s">
        <v>1893</v>
      </c>
      <c r="H774" s="24" t="s">
        <v>1113</v>
      </c>
      <c r="I774" s="24" t="s">
        <v>1632</v>
      </c>
      <c r="J774" s="22">
        <v>613152.56000000006</v>
      </c>
      <c r="K774" s="22">
        <v>496113.38</v>
      </c>
      <c r="L774" s="26"/>
      <c r="M774" s="26"/>
      <c r="N774" s="26">
        <v>521179.68</v>
      </c>
      <c r="O774" s="26">
        <v>421696.37</v>
      </c>
      <c r="P774" s="26"/>
      <c r="Q774" s="26"/>
      <c r="R774" s="26"/>
      <c r="S774" s="26"/>
      <c r="T774" s="26">
        <v>91972.88</v>
      </c>
      <c r="U774" s="26">
        <v>74417.009999999995</v>
      </c>
      <c r="V774" s="26"/>
      <c r="W774" s="26"/>
      <c r="X774" s="26"/>
      <c r="Y774" s="26"/>
      <c r="Z774" s="26"/>
      <c r="AA774" s="26"/>
      <c r="AB774" s="26"/>
      <c r="AC774" s="27"/>
    </row>
    <row r="775" spans="1:29" ht="168.75" hidden="1" x14ac:dyDescent="0.25">
      <c r="A775" s="24" t="s">
        <v>1149</v>
      </c>
      <c r="B775" s="24" t="s">
        <v>1150</v>
      </c>
      <c r="C775" s="25">
        <v>43369</v>
      </c>
      <c r="D775" s="25">
        <v>43374</v>
      </c>
      <c r="E775" s="25">
        <v>44926</v>
      </c>
      <c r="F775" s="24">
        <v>52</v>
      </c>
      <c r="G775" s="24" t="s">
        <v>1893</v>
      </c>
      <c r="H775" s="24" t="s">
        <v>1113</v>
      </c>
      <c r="I775" s="24" t="s">
        <v>1756</v>
      </c>
      <c r="J775" s="22">
        <v>305561</v>
      </c>
      <c r="K775" s="22">
        <v>305561</v>
      </c>
      <c r="L775" s="26"/>
      <c r="M775" s="26"/>
      <c r="N775" s="26">
        <v>259726.85</v>
      </c>
      <c r="O775" s="26">
        <v>259726.85</v>
      </c>
      <c r="P775" s="26"/>
      <c r="Q775" s="26"/>
      <c r="R775" s="26"/>
      <c r="S775" s="26"/>
      <c r="T775" s="26">
        <v>45834.15</v>
      </c>
      <c r="U775" s="26">
        <v>45834.15</v>
      </c>
      <c r="V775" s="26"/>
      <c r="W775" s="26"/>
      <c r="X775" s="26"/>
      <c r="Y775" s="26"/>
      <c r="Z775" s="26"/>
      <c r="AA775" s="26"/>
      <c r="AB775" s="26"/>
      <c r="AC775" s="27"/>
    </row>
    <row r="776" spans="1:29" ht="78.75" hidden="1" x14ac:dyDescent="0.25">
      <c r="A776" s="24" t="s">
        <v>1151</v>
      </c>
      <c r="B776" s="24" t="s">
        <v>1152</v>
      </c>
      <c r="C776" s="25">
        <v>43396</v>
      </c>
      <c r="D776" s="25">
        <v>43466</v>
      </c>
      <c r="E776" s="25">
        <v>44926</v>
      </c>
      <c r="F776" s="24">
        <v>48</v>
      </c>
      <c r="G776" s="24" t="s">
        <v>1893</v>
      </c>
      <c r="H776" s="24" t="s">
        <v>1153</v>
      </c>
      <c r="I776" s="24" t="s">
        <v>1835</v>
      </c>
      <c r="J776" s="22">
        <v>397500</v>
      </c>
      <c r="K776" s="22">
        <v>267822.96000000002</v>
      </c>
      <c r="L776" s="26"/>
      <c r="M776" s="26"/>
      <c r="N776" s="26">
        <v>337875</v>
      </c>
      <c r="O776" s="26">
        <v>227649.53</v>
      </c>
      <c r="P776" s="26"/>
      <c r="Q776" s="26"/>
      <c r="R776" s="26"/>
      <c r="S776" s="26"/>
      <c r="T776" s="26">
        <v>59625</v>
      </c>
      <c r="U776" s="26">
        <v>40173.43</v>
      </c>
      <c r="V776" s="26"/>
      <c r="W776" s="26"/>
      <c r="X776" s="26"/>
      <c r="Y776" s="26"/>
      <c r="Z776" s="26"/>
      <c r="AA776" s="26"/>
      <c r="AB776" s="26"/>
      <c r="AC776" s="27"/>
    </row>
    <row r="777" spans="1:29" ht="146.25" hidden="1" x14ac:dyDescent="0.25">
      <c r="A777" s="24" t="s">
        <v>1154</v>
      </c>
      <c r="B777" s="24" t="s">
        <v>1155</v>
      </c>
      <c r="C777" s="25">
        <v>43452</v>
      </c>
      <c r="D777" s="25">
        <v>43405</v>
      </c>
      <c r="E777" s="25">
        <v>44561</v>
      </c>
      <c r="F777" s="24">
        <v>38</v>
      </c>
      <c r="G777" s="24" t="s">
        <v>1893</v>
      </c>
      <c r="H777" s="24" t="s">
        <v>1153</v>
      </c>
      <c r="I777" s="24" t="s">
        <v>1836</v>
      </c>
      <c r="J777" s="22">
        <v>180383.46</v>
      </c>
      <c r="K777" s="22">
        <v>174477.7</v>
      </c>
      <c r="L777" s="26"/>
      <c r="M777" s="26"/>
      <c r="N777" s="26">
        <v>153325.95000000001</v>
      </c>
      <c r="O777" s="26">
        <v>148306.07</v>
      </c>
      <c r="P777" s="26"/>
      <c r="Q777" s="26"/>
      <c r="R777" s="26"/>
      <c r="S777" s="26"/>
      <c r="T777" s="26">
        <v>27057.51</v>
      </c>
      <c r="U777" s="26">
        <v>26171.63</v>
      </c>
      <c r="V777" s="26"/>
      <c r="W777" s="26"/>
      <c r="X777" s="26"/>
      <c r="Y777" s="26"/>
      <c r="Z777" s="26"/>
      <c r="AA777" s="26"/>
      <c r="AB777" s="26"/>
      <c r="AC777" s="27"/>
    </row>
    <row r="778" spans="1:29" ht="90" hidden="1" x14ac:dyDescent="0.25">
      <c r="A778" s="24" t="s">
        <v>1156</v>
      </c>
      <c r="B778" s="24" t="s">
        <v>1157</v>
      </c>
      <c r="C778" s="25">
        <v>43448</v>
      </c>
      <c r="D778" s="25">
        <v>43435</v>
      </c>
      <c r="E778" s="25">
        <v>44895</v>
      </c>
      <c r="F778" s="24">
        <v>48</v>
      </c>
      <c r="G778" s="24" t="s">
        <v>1893</v>
      </c>
      <c r="H778" s="24" t="s">
        <v>1153</v>
      </c>
      <c r="I778" s="24" t="s">
        <v>1614</v>
      </c>
      <c r="J778" s="22">
        <v>1198792.1499999999</v>
      </c>
      <c r="K778" s="22">
        <v>784947.12</v>
      </c>
      <c r="L778" s="26"/>
      <c r="M778" s="26"/>
      <c r="N778" s="26">
        <v>1018973.33</v>
      </c>
      <c r="O778" s="26">
        <v>667205.06000000006</v>
      </c>
      <c r="P778" s="26"/>
      <c r="Q778" s="26"/>
      <c r="R778" s="26"/>
      <c r="S778" s="26"/>
      <c r="T778" s="26">
        <v>179818.82</v>
      </c>
      <c r="U778" s="26">
        <v>117742.06</v>
      </c>
      <c r="V778" s="26"/>
      <c r="W778" s="26"/>
      <c r="X778" s="26"/>
      <c r="Y778" s="26"/>
      <c r="Z778" s="26"/>
      <c r="AA778" s="26"/>
      <c r="AB778" s="26"/>
      <c r="AC778" s="27"/>
    </row>
    <row r="779" spans="1:29" ht="78.75" hidden="1" x14ac:dyDescent="0.25">
      <c r="A779" s="24" t="s">
        <v>1158</v>
      </c>
      <c r="B779" s="24" t="s">
        <v>1159</v>
      </c>
      <c r="C779" s="25">
        <v>43405</v>
      </c>
      <c r="D779" s="25">
        <v>43374</v>
      </c>
      <c r="E779" s="25">
        <v>44834</v>
      </c>
      <c r="F779" s="24">
        <v>48</v>
      </c>
      <c r="G779" s="24" t="s">
        <v>1893</v>
      </c>
      <c r="H779" s="24" t="s">
        <v>1153</v>
      </c>
      <c r="I779" s="24" t="s">
        <v>1602</v>
      </c>
      <c r="J779" s="22">
        <v>4391021.18</v>
      </c>
      <c r="K779" s="22">
        <v>3181275.19</v>
      </c>
      <c r="L779" s="26"/>
      <c r="M779" s="26"/>
      <c r="N779" s="26">
        <v>3732368</v>
      </c>
      <c r="O779" s="26">
        <v>2704083.91</v>
      </c>
      <c r="P779" s="26"/>
      <c r="Q779" s="26"/>
      <c r="R779" s="26"/>
      <c r="S779" s="26"/>
      <c r="T779" s="26">
        <v>658653.18000000005</v>
      </c>
      <c r="U779" s="26">
        <v>477191.28</v>
      </c>
      <c r="V779" s="26"/>
      <c r="W779" s="26"/>
      <c r="X779" s="26"/>
      <c r="Y779" s="26"/>
      <c r="Z779" s="26"/>
      <c r="AA779" s="26"/>
      <c r="AB779" s="26"/>
      <c r="AC779" s="27"/>
    </row>
    <row r="780" spans="1:29" ht="78.75" hidden="1" x14ac:dyDescent="0.25">
      <c r="A780" s="24" t="s">
        <v>1160</v>
      </c>
      <c r="B780" s="24" t="s">
        <v>1161</v>
      </c>
      <c r="C780" s="25">
        <v>43410</v>
      </c>
      <c r="D780" s="25">
        <v>43410</v>
      </c>
      <c r="E780" s="25">
        <v>44530</v>
      </c>
      <c r="F780" s="24">
        <v>37</v>
      </c>
      <c r="G780" s="24" t="s">
        <v>1893</v>
      </c>
      <c r="H780" s="24" t="s">
        <v>1153</v>
      </c>
      <c r="I780" s="24" t="s">
        <v>1630</v>
      </c>
      <c r="J780" s="22">
        <v>791227.84</v>
      </c>
      <c r="K780" s="22">
        <v>652492.41</v>
      </c>
      <c r="L780" s="26"/>
      <c r="M780" s="26"/>
      <c r="N780" s="26">
        <v>672543.67</v>
      </c>
      <c r="O780" s="26">
        <v>554618.55000000005</v>
      </c>
      <c r="P780" s="26"/>
      <c r="Q780" s="26"/>
      <c r="R780" s="26"/>
      <c r="S780" s="26"/>
      <c r="T780" s="26">
        <v>118684.17</v>
      </c>
      <c r="U780" s="26">
        <v>97873.86</v>
      </c>
      <c r="V780" s="26"/>
      <c r="W780" s="26"/>
      <c r="X780" s="26"/>
      <c r="Y780" s="26"/>
      <c r="Z780" s="26"/>
      <c r="AA780" s="26"/>
      <c r="AB780" s="26"/>
      <c r="AC780" s="27"/>
    </row>
    <row r="781" spans="1:29" ht="78.75" hidden="1" x14ac:dyDescent="0.25">
      <c r="A781" s="24" t="s">
        <v>1162</v>
      </c>
      <c r="B781" s="24" t="s">
        <v>1163</v>
      </c>
      <c r="C781" s="25">
        <v>43403</v>
      </c>
      <c r="D781" s="25">
        <v>43466</v>
      </c>
      <c r="E781" s="25">
        <v>44926</v>
      </c>
      <c r="F781" s="24">
        <v>48</v>
      </c>
      <c r="G781" s="24" t="s">
        <v>1893</v>
      </c>
      <c r="H781" s="24" t="s">
        <v>1153</v>
      </c>
      <c r="I781" s="24" t="s">
        <v>1604</v>
      </c>
      <c r="J781" s="22">
        <v>563200.31000000006</v>
      </c>
      <c r="K781" s="22">
        <v>398366.22</v>
      </c>
      <c r="L781" s="26"/>
      <c r="M781" s="26"/>
      <c r="N781" s="26">
        <v>478720.27</v>
      </c>
      <c r="O781" s="26">
        <v>338611.29</v>
      </c>
      <c r="P781" s="26"/>
      <c r="Q781" s="26"/>
      <c r="R781" s="26"/>
      <c r="S781" s="26"/>
      <c r="T781" s="26">
        <v>84480.04</v>
      </c>
      <c r="U781" s="26">
        <v>59754.93</v>
      </c>
      <c r="V781" s="26"/>
      <c r="W781" s="26"/>
      <c r="X781" s="26"/>
      <c r="Y781" s="26"/>
      <c r="Z781" s="26"/>
      <c r="AA781" s="26"/>
      <c r="AB781" s="26"/>
      <c r="AC781" s="27"/>
    </row>
    <row r="782" spans="1:29" ht="56.25" hidden="1" x14ac:dyDescent="0.25">
      <c r="A782" s="24" t="s">
        <v>1164</v>
      </c>
      <c r="B782" s="24" t="s">
        <v>1165</v>
      </c>
      <c r="C782" s="25">
        <v>43399</v>
      </c>
      <c r="D782" s="25">
        <v>43466</v>
      </c>
      <c r="E782" s="25">
        <v>44742</v>
      </c>
      <c r="F782" s="24">
        <v>42</v>
      </c>
      <c r="G782" s="24" t="s">
        <v>1893</v>
      </c>
      <c r="H782" s="24" t="s">
        <v>1153</v>
      </c>
      <c r="I782" s="24" t="s">
        <v>1600</v>
      </c>
      <c r="J782" s="22">
        <v>1584388.82</v>
      </c>
      <c r="K782" s="22">
        <v>1222585.97</v>
      </c>
      <c r="L782" s="26"/>
      <c r="M782" s="26"/>
      <c r="N782" s="26">
        <v>1346730.5</v>
      </c>
      <c r="O782" s="26">
        <v>1039198.08</v>
      </c>
      <c r="P782" s="26"/>
      <c r="Q782" s="26"/>
      <c r="R782" s="26"/>
      <c r="S782" s="26"/>
      <c r="T782" s="26">
        <v>237658.32</v>
      </c>
      <c r="U782" s="26">
        <v>183387.89</v>
      </c>
      <c r="V782" s="26"/>
      <c r="W782" s="26"/>
      <c r="X782" s="26"/>
      <c r="Y782" s="26"/>
      <c r="Z782" s="26"/>
      <c r="AA782" s="26"/>
      <c r="AB782" s="26"/>
      <c r="AC782" s="27"/>
    </row>
    <row r="783" spans="1:29" ht="101.25" hidden="1" x14ac:dyDescent="0.25">
      <c r="A783" s="24" t="s">
        <v>1166</v>
      </c>
      <c r="B783" s="24" t="s">
        <v>1167</v>
      </c>
      <c r="C783" s="25">
        <v>43398</v>
      </c>
      <c r="D783" s="25">
        <v>43374</v>
      </c>
      <c r="E783" s="25">
        <v>44834</v>
      </c>
      <c r="F783" s="24">
        <v>48</v>
      </c>
      <c r="G783" s="24" t="s">
        <v>1893</v>
      </c>
      <c r="H783" s="24" t="s">
        <v>1153</v>
      </c>
      <c r="I783" s="24" t="s">
        <v>1635</v>
      </c>
      <c r="J783" s="22">
        <v>415000</v>
      </c>
      <c r="K783" s="22">
        <v>356534.76</v>
      </c>
      <c r="L783" s="26"/>
      <c r="M783" s="26"/>
      <c r="N783" s="26">
        <v>352750</v>
      </c>
      <c r="O783" s="26">
        <v>303054.56</v>
      </c>
      <c r="P783" s="26"/>
      <c r="Q783" s="26"/>
      <c r="R783" s="26"/>
      <c r="S783" s="26"/>
      <c r="T783" s="26">
        <v>62250</v>
      </c>
      <c r="U783" s="26">
        <v>53480.2</v>
      </c>
      <c r="V783" s="26"/>
      <c r="W783" s="26"/>
      <c r="X783" s="26"/>
      <c r="Y783" s="26"/>
      <c r="Z783" s="26"/>
      <c r="AA783" s="26"/>
      <c r="AB783" s="26"/>
      <c r="AC783" s="27"/>
    </row>
    <row r="784" spans="1:29" ht="247.5" hidden="1" x14ac:dyDescent="0.25">
      <c r="A784" s="24" t="s">
        <v>1168</v>
      </c>
      <c r="B784" s="24" t="s">
        <v>1169</v>
      </c>
      <c r="C784" s="25">
        <v>43399</v>
      </c>
      <c r="D784" s="25">
        <v>43435</v>
      </c>
      <c r="E784" s="25">
        <v>44895</v>
      </c>
      <c r="F784" s="24">
        <v>48</v>
      </c>
      <c r="G784" s="24" t="s">
        <v>1893</v>
      </c>
      <c r="H784" s="24" t="s">
        <v>1153</v>
      </c>
      <c r="I784" s="24" t="s">
        <v>1634</v>
      </c>
      <c r="J784" s="22">
        <v>646873.56999999995</v>
      </c>
      <c r="K784" s="22">
        <v>513474.79</v>
      </c>
      <c r="L784" s="26"/>
      <c r="M784" s="26"/>
      <c r="N784" s="26">
        <v>549842.53</v>
      </c>
      <c r="O784" s="26">
        <v>436453.58</v>
      </c>
      <c r="P784" s="26"/>
      <c r="Q784" s="26"/>
      <c r="R784" s="26"/>
      <c r="S784" s="26"/>
      <c r="T784" s="26">
        <v>97031.039999999994</v>
      </c>
      <c r="U784" s="26">
        <v>77021.210000000006</v>
      </c>
      <c r="V784" s="26"/>
      <c r="W784" s="26"/>
      <c r="X784" s="26"/>
      <c r="Y784" s="26"/>
      <c r="Z784" s="26"/>
      <c r="AA784" s="26"/>
      <c r="AB784" s="26"/>
      <c r="AC784" s="27"/>
    </row>
    <row r="785" spans="1:29" ht="101.25" hidden="1" x14ac:dyDescent="0.25">
      <c r="A785" s="24" t="s">
        <v>1170</v>
      </c>
      <c r="B785" s="24" t="s">
        <v>1171</v>
      </c>
      <c r="C785" s="25">
        <v>43402</v>
      </c>
      <c r="D785" s="25">
        <v>43435</v>
      </c>
      <c r="E785" s="25">
        <v>44895</v>
      </c>
      <c r="F785" s="24">
        <v>48</v>
      </c>
      <c r="G785" s="24" t="s">
        <v>1893</v>
      </c>
      <c r="H785" s="24" t="s">
        <v>1153</v>
      </c>
      <c r="I785" s="24" t="s">
        <v>1599</v>
      </c>
      <c r="J785" s="22">
        <v>3236742.51</v>
      </c>
      <c r="K785" s="22">
        <v>2458587.11</v>
      </c>
      <c r="L785" s="26"/>
      <c r="M785" s="26"/>
      <c r="N785" s="26">
        <v>2751231.13</v>
      </c>
      <c r="O785" s="26">
        <v>2089799.05</v>
      </c>
      <c r="P785" s="26"/>
      <c r="Q785" s="26"/>
      <c r="R785" s="26"/>
      <c r="S785" s="26"/>
      <c r="T785" s="26">
        <v>485511.38</v>
      </c>
      <c r="U785" s="26">
        <v>368788.06</v>
      </c>
      <c r="V785" s="26"/>
      <c r="W785" s="26"/>
      <c r="X785" s="26"/>
      <c r="Y785" s="26"/>
      <c r="Z785" s="26"/>
      <c r="AA785" s="26"/>
      <c r="AB785" s="26"/>
      <c r="AC785" s="27"/>
    </row>
    <row r="786" spans="1:29" ht="101.25" hidden="1" x14ac:dyDescent="0.25">
      <c r="A786" s="24" t="s">
        <v>1172</v>
      </c>
      <c r="B786" s="24" t="s">
        <v>1173</v>
      </c>
      <c r="C786" s="25">
        <v>43424</v>
      </c>
      <c r="D786" s="25">
        <v>43405</v>
      </c>
      <c r="E786" s="25">
        <v>44651</v>
      </c>
      <c r="F786" s="24">
        <v>41</v>
      </c>
      <c r="G786" s="24" t="s">
        <v>1893</v>
      </c>
      <c r="H786" s="24" t="s">
        <v>1153</v>
      </c>
      <c r="I786" s="24" t="s">
        <v>1636</v>
      </c>
      <c r="J786" s="22">
        <v>397658.04</v>
      </c>
      <c r="K786" s="22">
        <v>397658.04</v>
      </c>
      <c r="L786" s="26"/>
      <c r="M786" s="26"/>
      <c r="N786" s="26">
        <v>338009.33</v>
      </c>
      <c r="O786" s="26">
        <v>338009.33</v>
      </c>
      <c r="P786" s="26"/>
      <c r="Q786" s="26"/>
      <c r="R786" s="26"/>
      <c r="S786" s="26"/>
      <c r="T786" s="26">
        <v>59648.71</v>
      </c>
      <c r="U786" s="26">
        <v>59648.71</v>
      </c>
      <c r="V786" s="26"/>
      <c r="W786" s="26"/>
      <c r="X786" s="26"/>
      <c r="Y786" s="26"/>
      <c r="Z786" s="26"/>
      <c r="AA786" s="26"/>
      <c r="AB786" s="26"/>
      <c r="AC786" s="27"/>
    </row>
    <row r="787" spans="1:29" ht="101.25" hidden="1" x14ac:dyDescent="0.25">
      <c r="A787" s="24" t="s">
        <v>1174</v>
      </c>
      <c r="B787" s="24" t="s">
        <v>1175</v>
      </c>
      <c r="C787" s="25">
        <v>43410</v>
      </c>
      <c r="D787" s="25">
        <v>43466</v>
      </c>
      <c r="E787" s="25">
        <v>44620</v>
      </c>
      <c r="F787" s="24">
        <v>38</v>
      </c>
      <c r="G787" s="24" t="s">
        <v>1893</v>
      </c>
      <c r="H787" s="24" t="s">
        <v>1153</v>
      </c>
      <c r="I787" s="24" t="s">
        <v>1837</v>
      </c>
      <c r="J787" s="22">
        <v>556754.18000000005</v>
      </c>
      <c r="K787" s="22">
        <v>391375.31</v>
      </c>
      <c r="L787" s="26"/>
      <c r="M787" s="26"/>
      <c r="N787" s="26">
        <v>473241.05</v>
      </c>
      <c r="O787" s="26">
        <v>332669.02</v>
      </c>
      <c r="P787" s="26"/>
      <c r="Q787" s="26"/>
      <c r="R787" s="26"/>
      <c r="S787" s="26"/>
      <c r="T787" s="26">
        <v>83513.13</v>
      </c>
      <c r="U787" s="26">
        <v>58706.29</v>
      </c>
      <c r="V787" s="26"/>
      <c r="W787" s="26"/>
      <c r="X787" s="26"/>
      <c r="Y787" s="26"/>
      <c r="Z787" s="26"/>
      <c r="AA787" s="26"/>
      <c r="AB787" s="26"/>
      <c r="AC787" s="27"/>
    </row>
    <row r="788" spans="1:29" ht="146.25" hidden="1" x14ac:dyDescent="0.25">
      <c r="A788" s="24" t="s">
        <v>1176</v>
      </c>
      <c r="B788" s="24" t="s">
        <v>1177</v>
      </c>
      <c r="C788" s="25">
        <v>43447</v>
      </c>
      <c r="D788" s="25">
        <v>43435</v>
      </c>
      <c r="E788" s="25">
        <v>44895</v>
      </c>
      <c r="F788" s="24">
        <v>48</v>
      </c>
      <c r="G788" s="24" t="s">
        <v>1893</v>
      </c>
      <c r="H788" s="24" t="s">
        <v>1153</v>
      </c>
      <c r="I788" s="24" t="s">
        <v>1629</v>
      </c>
      <c r="J788" s="22">
        <v>826030</v>
      </c>
      <c r="K788" s="22">
        <v>500673.44</v>
      </c>
      <c r="L788" s="26"/>
      <c r="M788" s="26"/>
      <c r="N788" s="26">
        <v>702125.5</v>
      </c>
      <c r="O788" s="26">
        <v>425572.42</v>
      </c>
      <c r="P788" s="26"/>
      <c r="Q788" s="26"/>
      <c r="R788" s="26"/>
      <c r="S788" s="26"/>
      <c r="T788" s="26">
        <v>123904.5</v>
      </c>
      <c r="U788" s="26">
        <v>75101.02</v>
      </c>
      <c r="V788" s="26"/>
      <c r="W788" s="26"/>
      <c r="X788" s="26"/>
      <c r="Y788" s="26"/>
      <c r="Z788" s="26"/>
      <c r="AA788" s="26"/>
      <c r="AB788" s="26"/>
      <c r="AC788" s="27"/>
    </row>
    <row r="789" spans="1:29" ht="213.75" hidden="1" x14ac:dyDescent="0.25">
      <c r="A789" s="24" t="s">
        <v>1178</v>
      </c>
      <c r="B789" s="24" t="s">
        <v>1179</v>
      </c>
      <c r="C789" s="25">
        <v>43452</v>
      </c>
      <c r="D789" s="25">
        <v>43405</v>
      </c>
      <c r="E789" s="25">
        <v>44865</v>
      </c>
      <c r="F789" s="24">
        <v>48</v>
      </c>
      <c r="G789" s="24" t="s">
        <v>1893</v>
      </c>
      <c r="H789" s="24" t="s">
        <v>1153</v>
      </c>
      <c r="I789" s="24" t="s">
        <v>1637</v>
      </c>
      <c r="J789" s="22">
        <v>591642.96</v>
      </c>
      <c r="K789" s="22">
        <v>587316.44999999995</v>
      </c>
      <c r="L789" s="26"/>
      <c r="M789" s="26"/>
      <c r="N789" s="26">
        <v>502896.52</v>
      </c>
      <c r="O789" s="26">
        <v>499218.99</v>
      </c>
      <c r="P789" s="26"/>
      <c r="Q789" s="26"/>
      <c r="R789" s="26"/>
      <c r="S789" s="26"/>
      <c r="T789" s="26">
        <v>88746.44</v>
      </c>
      <c r="U789" s="26">
        <v>88097.46</v>
      </c>
      <c r="V789" s="26"/>
      <c r="W789" s="26"/>
      <c r="X789" s="26"/>
      <c r="Y789" s="26"/>
      <c r="Z789" s="26"/>
      <c r="AA789" s="26"/>
      <c r="AB789" s="26"/>
      <c r="AC789" s="27"/>
    </row>
    <row r="790" spans="1:29" ht="123.75" hidden="1" x14ac:dyDescent="0.25">
      <c r="A790" s="24" t="s">
        <v>1180</v>
      </c>
      <c r="B790" s="24" t="s">
        <v>1181</v>
      </c>
      <c r="C790" s="25">
        <v>43411</v>
      </c>
      <c r="D790" s="25">
        <v>43374</v>
      </c>
      <c r="E790" s="25">
        <v>44742</v>
      </c>
      <c r="F790" s="24">
        <v>45</v>
      </c>
      <c r="G790" s="24" t="s">
        <v>1893</v>
      </c>
      <c r="H790" s="24" t="s">
        <v>1153</v>
      </c>
      <c r="I790" s="24" t="s">
        <v>1632</v>
      </c>
      <c r="J790" s="22">
        <v>1647615.3</v>
      </c>
      <c r="K790" s="22">
        <v>1331648.69</v>
      </c>
      <c r="L790" s="26"/>
      <c r="M790" s="26"/>
      <c r="N790" s="26">
        <v>1400473.01</v>
      </c>
      <c r="O790" s="26">
        <v>1131901.3799999999</v>
      </c>
      <c r="P790" s="26"/>
      <c r="Q790" s="26"/>
      <c r="R790" s="26"/>
      <c r="S790" s="26"/>
      <c r="T790" s="26">
        <v>247142.29</v>
      </c>
      <c r="U790" s="26">
        <v>199747.31</v>
      </c>
      <c r="V790" s="26"/>
      <c r="W790" s="26"/>
      <c r="X790" s="26"/>
      <c r="Y790" s="26"/>
      <c r="Z790" s="26"/>
      <c r="AA790" s="26"/>
      <c r="AB790" s="26"/>
      <c r="AC790" s="27"/>
    </row>
    <row r="791" spans="1:29" ht="112.5" hidden="1" x14ac:dyDescent="0.25">
      <c r="A791" s="24" t="s">
        <v>1182</v>
      </c>
      <c r="B791" s="24" t="s">
        <v>1183</v>
      </c>
      <c r="C791" s="25">
        <v>43414</v>
      </c>
      <c r="D791" s="25">
        <v>43405</v>
      </c>
      <c r="E791" s="25">
        <v>44865</v>
      </c>
      <c r="F791" s="24">
        <v>48</v>
      </c>
      <c r="G791" s="24" t="s">
        <v>1893</v>
      </c>
      <c r="H791" s="24" t="s">
        <v>1153</v>
      </c>
      <c r="I791" s="24" t="s">
        <v>1756</v>
      </c>
      <c r="J791" s="22">
        <v>185422.32</v>
      </c>
      <c r="K791" s="22">
        <v>174269.16</v>
      </c>
      <c r="L791" s="26"/>
      <c r="M791" s="26"/>
      <c r="N791" s="26">
        <v>157608.97</v>
      </c>
      <c r="O791" s="26">
        <v>148128.79</v>
      </c>
      <c r="P791" s="26"/>
      <c r="Q791" s="26"/>
      <c r="R791" s="26"/>
      <c r="S791" s="26"/>
      <c r="T791" s="26">
        <v>27813.35</v>
      </c>
      <c r="U791" s="26">
        <v>26140.37</v>
      </c>
      <c r="V791" s="26"/>
      <c r="W791" s="26"/>
      <c r="X791" s="26"/>
      <c r="Y791" s="26"/>
      <c r="Z791" s="26"/>
      <c r="AA791" s="26"/>
      <c r="AB791" s="26"/>
      <c r="AC791" s="27"/>
    </row>
    <row r="792" spans="1:29" ht="123.75" hidden="1" x14ac:dyDescent="0.25">
      <c r="A792" s="24" t="s">
        <v>1184</v>
      </c>
      <c r="B792" s="24" t="s">
        <v>1185</v>
      </c>
      <c r="C792" s="25">
        <v>43405</v>
      </c>
      <c r="D792" s="25">
        <v>43374</v>
      </c>
      <c r="E792" s="25">
        <v>44834</v>
      </c>
      <c r="F792" s="24">
        <v>48</v>
      </c>
      <c r="G792" s="24" t="s">
        <v>1893</v>
      </c>
      <c r="H792" s="24" t="s">
        <v>1153</v>
      </c>
      <c r="I792" s="24" t="s">
        <v>1633</v>
      </c>
      <c r="J792" s="22">
        <v>326189.40999999997</v>
      </c>
      <c r="K792" s="22">
        <v>141033.87</v>
      </c>
      <c r="L792" s="26"/>
      <c r="M792" s="26"/>
      <c r="N792" s="26">
        <v>277259.3</v>
      </c>
      <c r="O792" s="26">
        <v>119878.79</v>
      </c>
      <c r="P792" s="26"/>
      <c r="Q792" s="26"/>
      <c r="R792" s="26"/>
      <c r="S792" s="26"/>
      <c r="T792" s="26">
        <v>48930.11</v>
      </c>
      <c r="U792" s="26">
        <v>21155.08</v>
      </c>
      <c r="V792" s="26"/>
      <c r="W792" s="26"/>
      <c r="X792" s="26"/>
      <c r="Y792" s="26"/>
      <c r="Z792" s="26"/>
      <c r="AA792" s="26"/>
      <c r="AB792" s="26"/>
      <c r="AC792" s="27"/>
    </row>
    <row r="793" spans="1:29" ht="123.75" hidden="1" x14ac:dyDescent="0.25">
      <c r="A793" s="24" t="s">
        <v>1186</v>
      </c>
      <c r="B793" s="24" t="s">
        <v>1187</v>
      </c>
      <c r="C793" s="25">
        <v>43395</v>
      </c>
      <c r="D793" s="25">
        <v>43374</v>
      </c>
      <c r="E793" s="25">
        <v>44834</v>
      </c>
      <c r="F793" s="24">
        <v>48</v>
      </c>
      <c r="G793" s="24" t="s">
        <v>1893</v>
      </c>
      <c r="H793" s="24" t="s">
        <v>1153</v>
      </c>
      <c r="I793" s="24" t="s">
        <v>1634</v>
      </c>
      <c r="J793" s="22">
        <v>413606.67</v>
      </c>
      <c r="K793" s="22">
        <v>323567.56</v>
      </c>
      <c r="L793" s="26"/>
      <c r="M793" s="26"/>
      <c r="N793" s="26">
        <v>351565.67</v>
      </c>
      <c r="O793" s="26">
        <v>275032.45</v>
      </c>
      <c r="P793" s="26"/>
      <c r="Q793" s="26"/>
      <c r="R793" s="26"/>
      <c r="S793" s="26"/>
      <c r="T793" s="26">
        <v>62041</v>
      </c>
      <c r="U793" s="26">
        <v>48535.11</v>
      </c>
      <c r="V793" s="26"/>
      <c r="W793" s="26"/>
      <c r="X793" s="26"/>
      <c r="Y793" s="26"/>
      <c r="Z793" s="26"/>
      <c r="AA793" s="26"/>
      <c r="AB793" s="26"/>
      <c r="AC793" s="27"/>
    </row>
    <row r="794" spans="1:29" ht="146.25" hidden="1" x14ac:dyDescent="0.25">
      <c r="A794" s="24" t="s">
        <v>1188</v>
      </c>
      <c r="B794" s="24" t="s">
        <v>1189</v>
      </c>
      <c r="C794" s="25">
        <v>43410</v>
      </c>
      <c r="D794" s="25">
        <v>43374</v>
      </c>
      <c r="E794" s="25">
        <v>44834</v>
      </c>
      <c r="F794" s="24">
        <v>48</v>
      </c>
      <c r="G794" s="24" t="s">
        <v>1893</v>
      </c>
      <c r="H794" s="24" t="s">
        <v>1153</v>
      </c>
      <c r="I794" s="24" t="s">
        <v>1637</v>
      </c>
      <c r="J794" s="22">
        <v>474130.59</v>
      </c>
      <c r="K794" s="22">
        <v>392690.05</v>
      </c>
      <c r="L794" s="26"/>
      <c r="M794" s="26"/>
      <c r="N794" s="26">
        <v>403011</v>
      </c>
      <c r="O794" s="26">
        <v>333786.53000000003</v>
      </c>
      <c r="P794" s="26"/>
      <c r="Q794" s="26"/>
      <c r="R794" s="26"/>
      <c r="S794" s="26"/>
      <c r="T794" s="26">
        <v>71119.59</v>
      </c>
      <c r="U794" s="26">
        <v>58903.519999999997</v>
      </c>
      <c r="V794" s="26"/>
      <c r="W794" s="26"/>
      <c r="X794" s="26"/>
      <c r="Y794" s="26"/>
      <c r="Z794" s="26"/>
      <c r="AA794" s="26"/>
      <c r="AB794" s="26"/>
      <c r="AC794" s="27"/>
    </row>
    <row r="795" spans="1:29" ht="157.5" hidden="1" x14ac:dyDescent="0.25">
      <c r="A795" s="24" t="s">
        <v>1190</v>
      </c>
      <c r="B795" s="24" t="s">
        <v>1191</v>
      </c>
      <c r="C795" s="25">
        <v>43397</v>
      </c>
      <c r="D795" s="25">
        <v>43374</v>
      </c>
      <c r="E795" s="25">
        <v>45016</v>
      </c>
      <c r="F795" s="24">
        <v>54</v>
      </c>
      <c r="G795" s="24" t="s">
        <v>1893</v>
      </c>
      <c r="H795" s="24" t="s">
        <v>1153</v>
      </c>
      <c r="I795" s="24" t="s">
        <v>1602</v>
      </c>
      <c r="J795" s="22">
        <v>1099999.99</v>
      </c>
      <c r="K795" s="22">
        <v>823718.23</v>
      </c>
      <c r="L795" s="26"/>
      <c r="M795" s="26"/>
      <c r="N795" s="26">
        <v>935000</v>
      </c>
      <c r="O795" s="26">
        <v>700160.49</v>
      </c>
      <c r="P795" s="26"/>
      <c r="Q795" s="26"/>
      <c r="R795" s="26"/>
      <c r="S795" s="26"/>
      <c r="T795" s="26">
        <v>164999.99</v>
      </c>
      <c r="U795" s="26">
        <v>123557.74</v>
      </c>
      <c r="V795" s="26"/>
      <c r="W795" s="26"/>
      <c r="X795" s="26"/>
      <c r="Y795" s="26"/>
      <c r="Z795" s="26"/>
      <c r="AA795" s="26"/>
      <c r="AB795" s="26"/>
      <c r="AC795" s="27"/>
    </row>
    <row r="796" spans="1:29" ht="157.5" hidden="1" x14ac:dyDescent="0.25">
      <c r="A796" s="24" t="s">
        <v>1192</v>
      </c>
      <c r="B796" s="24" t="s">
        <v>1193</v>
      </c>
      <c r="C796" s="25">
        <v>43411</v>
      </c>
      <c r="D796" s="25">
        <v>43374</v>
      </c>
      <c r="E796" s="25">
        <v>44834</v>
      </c>
      <c r="F796" s="24">
        <v>48</v>
      </c>
      <c r="G796" s="24" t="s">
        <v>1893</v>
      </c>
      <c r="H796" s="24" t="s">
        <v>1153</v>
      </c>
      <c r="I796" s="24" t="s">
        <v>1632</v>
      </c>
      <c r="J796" s="22">
        <v>480452.75</v>
      </c>
      <c r="K796" s="22">
        <v>474434.05</v>
      </c>
      <c r="L796" s="26"/>
      <c r="M796" s="26"/>
      <c r="N796" s="26">
        <v>408384.84</v>
      </c>
      <c r="O796" s="26">
        <v>403268.93</v>
      </c>
      <c r="P796" s="26"/>
      <c r="Q796" s="26"/>
      <c r="R796" s="26"/>
      <c r="S796" s="26"/>
      <c r="T796" s="26">
        <v>72067.91</v>
      </c>
      <c r="U796" s="26">
        <v>71165.119999999995</v>
      </c>
      <c r="V796" s="26"/>
      <c r="W796" s="26"/>
      <c r="X796" s="26"/>
      <c r="Y796" s="26"/>
      <c r="Z796" s="26"/>
      <c r="AA796" s="26"/>
      <c r="AB796" s="26"/>
      <c r="AC796" s="27"/>
    </row>
    <row r="797" spans="1:29" ht="112.5" hidden="1" x14ac:dyDescent="0.25">
      <c r="A797" s="24" t="s">
        <v>1194</v>
      </c>
      <c r="B797" s="24" t="s">
        <v>1195</v>
      </c>
      <c r="C797" s="25">
        <v>43414</v>
      </c>
      <c r="D797" s="25">
        <v>43435</v>
      </c>
      <c r="E797" s="25">
        <v>44895</v>
      </c>
      <c r="F797" s="24">
        <v>48</v>
      </c>
      <c r="G797" s="24" t="s">
        <v>1893</v>
      </c>
      <c r="H797" s="24" t="s">
        <v>1153</v>
      </c>
      <c r="I797" s="24" t="s">
        <v>1756</v>
      </c>
      <c r="J797" s="22">
        <v>587433.07999999996</v>
      </c>
      <c r="K797" s="22">
        <v>540474.35</v>
      </c>
      <c r="L797" s="26"/>
      <c r="M797" s="26"/>
      <c r="N797" s="26">
        <v>499318.11</v>
      </c>
      <c r="O797" s="26">
        <v>459403.2</v>
      </c>
      <c r="P797" s="26"/>
      <c r="Q797" s="26"/>
      <c r="R797" s="26"/>
      <c r="S797" s="26"/>
      <c r="T797" s="26">
        <v>88114.97</v>
      </c>
      <c r="U797" s="26">
        <v>81071.149999999994</v>
      </c>
      <c r="V797" s="26"/>
      <c r="W797" s="26"/>
      <c r="X797" s="26"/>
      <c r="Y797" s="26"/>
      <c r="Z797" s="26"/>
      <c r="AA797" s="26"/>
      <c r="AB797" s="26"/>
      <c r="AC797" s="27"/>
    </row>
    <row r="798" spans="1:29" ht="67.5" hidden="1" x14ac:dyDescent="0.25">
      <c r="A798" s="24" t="s">
        <v>2985</v>
      </c>
      <c r="B798" s="24" t="s">
        <v>2986</v>
      </c>
      <c r="C798" s="25">
        <v>44301</v>
      </c>
      <c r="D798" s="25">
        <v>44287</v>
      </c>
      <c r="E798" s="25">
        <v>45260</v>
      </c>
      <c r="F798" s="24">
        <v>32</v>
      </c>
      <c r="G798" s="24" t="s">
        <v>1893</v>
      </c>
      <c r="H798" s="24" t="s">
        <v>1153</v>
      </c>
      <c r="I798" s="24" t="s">
        <v>1600</v>
      </c>
      <c r="J798" s="22">
        <v>1032439</v>
      </c>
      <c r="K798" s="22">
        <v>156237.17000000001</v>
      </c>
      <c r="L798" s="26"/>
      <c r="M798" s="26"/>
      <c r="N798" s="26">
        <v>877573.15</v>
      </c>
      <c r="O798" s="26">
        <v>132801.60000000001</v>
      </c>
      <c r="P798" s="26"/>
      <c r="Q798" s="26"/>
      <c r="R798" s="26"/>
      <c r="S798" s="26"/>
      <c r="T798" s="26">
        <v>154865.85</v>
      </c>
      <c r="U798" s="26">
        <v>23435.57</v>
      </c>
      <c r="V798" s="26"/>
      <c r="W798" s="26"/>
      <c r="X798" s="26"/>
      <c r="Y798" s="26"/>
      <c r="Z798" s="26"/>
      <c r="AA798" s="26"/>
      <c r="AB798" s="26"/>
      <c r="AC798" s="27"/>
    </row>
    <row r="799" spans="1:29" ht="236.25" hidden="1" x14ac:dyDescent="0.25">
      <c r="A799" s="24" t="s">
        <v>2987</v>
      </c>
      <c r="B799" s="24" t="s">
        <v>2988</v>
      </c>
      <c r="C799" s="25">
        <v>44301</v>
      </c>
      <c r="D799" s="25">
        <v>44287</v>
      </c>
      <c r="E799" s="25">
        <v>45260</v>
      </c>
      <c r="F799" s="24">
        <v>32</v>
      </c>
      <c r="G799" s="24" t="s">
        <v>1893</v>
      </c>
      <c r="H799" s="24" t="s">
        <v>1153</v>
      </c>
      <c r="I799" s="24" t="s">
        <v>1636</v>
      </c>
      <c r="J799" s="22">
        <v>434410</v>
      </c>
      <c r="K799" s="22">
        <v>68574.070000000007</v>
      </c>
      <c r="L799" s="26"/>
      <c r="M799" s="26"/>
      <c r="N799" s="26">
        <v>369248.5</v>
      </c>
      <c r="O799" s="26">
        <v>58287.96</v>
      </c>
      <c r="P799" s="26"/>
      <c r="Q799" s="26"/>
      <c r="R799" s="26"/>
      <c r="S799" s="26"/>
      <c r="T799" s="26">
        <v>65161.5</v>
      </c>
      <c r="U799" s="26">
        <v>10286.11</v>
      </c>
      <c r="V799" s="26"/>
      <c r="W799" s="26"/>
      <c r="X799" s="26"/>
      <c r="Y799" s="26"/>
      <c r="Z799" s="26"/>
      <c r="AA799" s="26"/>
      <c r="AB799" s="26"/>
      <c r="AC799" s="27"/>
    </row>
    <row r="800" spans="1:29" ht="135" hidden="1" x14ac:dyDescent="0.25">
      <c r="A800" s="24" t="s">
        <v>2989</v>
      </c>
      <c r="B800" s="24" t="s">
        <v>2990</v>
      </c>
      <c r="C800" s="25">
        <v>44299</v>
      </c>
      <c r="D800" s="25">
        <v>44287</v>
      </c>
      <c r="E800" s="25">
        <v>45260</v>
      </c>
      <c r="F800" s="24">
        <v>32</v>
      </c>
      <c r="G800" s="24" t="s">
        <v>1893</v>
      </c>
      <c r="H800" s="24" t="s">
        <v>1153</v>
      </c>
      <c r="I800" s="24" t="s">
        <v>1632</v>
      </c>
      <c r="J800" s="22">
        <v>704691</v>
      </c>
      <c r="K800" s="22">
        <v>131112.35</v>
      </c>
      <c r="L800" s="26"/>
      <c r="M800" s="26"/>
      <c r="N800" s="26">
        <v>598987.35</v>
      </c>
      <c r="O800" s="26">
        <v>111445.51</v>
      </c>
      <c r="P800" s="26"/>
      <c r="Q800" s="26"/>
      <c r="R800" s="26"/>
      <c r="S800" s="26"/>
      <c r="T800" s="26">
        <v>105703.65</v>
      </c>
      <c r="U800" s="26">
        <v>19666.84</v>
      </c>
      <c r="V800" s="26"/>
      <c r="W800" s="26"/>
      <c r="X800" s="26"/>
      <c r="Y800" s="26"/>
      <c r="Z800" s="26"/>
      <c r="AA800" s="26"/>
      <c r="AB800" s="26"/>
      <c r="AC800" s="27"/>
    </row>
    <row r="801" spans="1:29" ht="78.75" hidden="1" x14ac:dyDescent="0.25">
      <c r="A801" s="24" t="s">
        <v>2991</v>
      </c>
      <c r="B801" s="24" t="s">
        <v>2992</v>
      </c>
      <c r="C801" s="25">
        <v>44312</v>
      </c>
      <c r="D801" s="25">
        <v>44287</v>
      </c>
      <c r="E801" s="25">
        <v>45260</v>
      </c>
      <c r="F801" s="24">
        <v>32</v>
      </c>
      <c r="G801" s="24" t="s">
        <v>1893</v>
      </c>
      <c r="H801" s="24" t="s">
        <v>1153</v>
      </c>
      <c r="I801" s="24" t="s">
        <v>1604</v>
      </c>
      <c r="J801" s="22">
        <v>962041</v>
      </c>
      <c r="K801" s="22">
        <v>167595.31</v>
      </c>
      <c r="L801" s="26"/>
      <c r="M801" s="26"/>
      <c r="N801" s="26">
        <v>817734.85</v>
      </c>
      <c r="O801" s="26">
        <v>142456.01999999999</v>
      </c>
      <c r="P801" s="26"/>
      <c r="Q801" s="26"/>
      <c r="R801" s="26"/>
      <c r="S801" s="26"/>
      <c r="T801" s="26">
        <v>144306.15</v>
      </c>
      <c r="U801" s="26">
        <v>25139.29</v>
      </c>
      <c r="V801" s="26"/>
      <c r="W801" s="26"/>
      <c r="X801" s="26"/>
      <c r="Y801" s="26"/>
      <c r="Z801" s="26"/>
      <c r="AA801" s="26"/>
      <c r="AB801" s="26"/>
      <c r="AC801" s="27"/>
    </row>
    <row r="802" spans="1:29" ht="112.5" hidden="1" x14ac:dyDescent="0.25">
      <c r="A802" s="24" t="s">
        <v>2993</v>
      </c>
      <c r="B802" s="24" t="s">
        <v>2994</v>
      </c>
      <c r="C802" s="25">
        <v>44354</v>
      </c>
      <c r="D802" s="25">
        <v>44409</v>
      </c>
      <c r="E802" s="25">
        <v>45260</v>
      </c>
      <c r="F802" s="24">
        <v>28</v>
      </c>
      <c r="G802" s="24" t="s">
        <v>1893</v>
      </c>
      <c r="H802" s="24" t="s">
        <v>1153</v>
      </c>
      <c r="I802" s="24" t="s">
        <v>1634</v>
      </c>
      <c r="J802" s="22">
        <v>408852</v>
      </c>
      <c r="K802" s="22">
        <v>76644.62</v>
      </c>
      <c r="L802" s="26"/>
      <c r="M802" s="26"/>
      <c r="N802" s="26">
        <v>347524.2</v>
      </c>
      <c r="O802" s="26">
        <v>65147.93</v>
      </c>
      <c r="P802" s="26"/>
      <c r="Q802" s="26"/>
      <c r="R802" s="26"/>
      <c r="S802" s="26"/>
      <c r="T802" s="26">
        <v>61327.8</v>
      </c>
      <c r="U802" s="26">
        <v>11496.69</v>
      </c>
      <c r="V802" s="26"/>
      <c r="W802" s="26"/>
      <c r="X802" s="26"/>
      <c r="Y802" s="26"/>
      <c r="Z802" s="26"/>
      <c r="AA802" s="26"/>
      <c r="AB802" s="26"/>
      <c r="AC802" s="27"/>
    </row>
    <row r="803" spans="1:29" ht="90" hidden="1" x14ac:dyDescent="0.25">
      <c r="A803" s="24" t="s">
        <v>2995</v>
      </c>
      <c r="B803" s="24" t="s">
        <v>2996</v>
      </c>
      <c r="C803" s="25">
        <v>44341</v>
      </c>
      <c r="D803" s="25">
        <v>44378</v>
      </c>
      <c r="E803" s="25">
        <v>45230</v>
      </c>
      <c r="F803" s="24">
        <v>28</v>
      </c>
      <c r="G803" s="24" t="s">
        <v>1893</v>
      </c>
      <c r="H803" s="24" t="s">
        <v>1153</v>
      </c>
      <c r="I803" s="24" t="s">
        <v>1602</v>
      </c>
      <c r="J803" s="22">
        <v>4208666</v>
      </c>
      <c r="K803" s="22">
        <v>272580.32</v>
      </c>
      <c r="L803" s="26"/>
      <c r="M803" s="26"/>
      <c r="N803" s="26">
        <v>3577366.1</v>
      </c>
      <c r="O803" s="26">
        <v>231693.27</v>
      </c>
      <c r="P803" s="26"/>
      <c r="Q803" s="26"/>
      <c r="R803" s="26"/>
      <c r="S803" s="26"/>
      <c r="T803" s="26">
        <v>631299.9</v>
      </c>
      <c r="U803" s="26">
        <v>40887.050000000003</v>
      </c>
      <c r="V803" s="26"/>
      <c r="W803" s="26"/>
      <c r="X803" s="26"/>
      <c r="Y803" s="26"/>
      <c r="Z803" s="26"/>
      <c r="AA803" s="26"/>
      <c r="AB803" s="26"/>
      <c r="AC803" s="27"/>
    </row>
    <row r="804" spans="1:29" ht="101.25" hidden="1" x14ac:dyDescent="0.25">
      <c r="A804" s="24" t="s">
        <v>2997</v>
      </c>
      <c r="B804" s="24" t="s">
        <v>2998</v>
      </c>
      <c r="C804" s="25">
        <v>44397</v>
      </c>
      <c r="D804" s="25">
        <v>44440</v>
      </c>
      <c r="E804" s="25">
        <v>45260</v>
      </c>
      <c r="F804" s="24">
        <v>27</v>
      </c>
      <c r="G804" s="24" t="s">
        <v>1893</v>
      </c>
      <c r="H804" s="24" t="s">
        <v>1153</v>
      </c>
      <c r="I804" s="24" t="s">
        <v>1637</v>
      </c>
      <c r="J804" s="22">
        <v>214960</v>
      </c>
      <c r="K804" s="22">
        <v>41645.620000000003</v>
      </c>
      <c r="L804" s="26"/>
      <c r="M804" s="26"/>
      <c r="N804" s="26">
        <v>182716</v>
      </c>
      <c r="O804" s="26">
        <v>35398.78</v>
      </c>
      <c r="P804" s="26"/>
      <c r="Q804" s="26"/>
      <c r="R804" s="26"/>
      <c r="S804" s="26"/>
      <c r="T804" s="26">
        <v>32244</v>
      </c>
      <c r="U804" s="26">
        <v>6246.84</v>
      </c>
      <c r="V804" s="26"/>
      <c r="W804" s="26"/>
      <c r="X804" s="26"/>
      <c r="Y804" s="26"/>
      <c r="Z804" s="26"/>
      <c r="AA804" s="26"/>
      <c r="AB804" s="26"/>
      <c r="AC804" s="27"/>
    </row>
    <row r="805" spans="1:29" ht="146.25" hidden="1" x14ac:dyDescent="0.25">
      <c r="A805" s="24" t="s">
        <v>3342</v>
      </c>
      <c r="B805" s="24" t="s">
        <v>3343</v>
      </c>
      <c r="C805" s="25">
        <v>44470</v>
      </c>
      <c r="D805" s="25">
        <v>44409</v>
      </c>
      <c r="E805" s="25">
        <v>45260</v>
      </c>
      <c r="F805" s="24">
        <v>28</v>
      </c>
      <c r="G805" s="24" t="s">
        <v>1893</v>
      </c>
      <c r="H805" s="24" t="s">
        <v>1153</v>
      </c>
      <c r="I805" s="24" t="s">
        <v>1599</v>
      </c>
      <c r="J805" s="22">
        <v>3948793</v>
      </c>
      <c r="K805" s="22">
        <v>539477.48</v>
      </c>
      <c r="L805" s="26"/>
      <c r="M805" s="26"/>
      <c r="N805" s="26">
        <v>3356474.05</v>
      </c>
      <c r="O805" s="26">
        <v>458555.86</v>
      </c>
      <c r="P805" s="26"/>
      <c r="Q805" s="26"/>
      <c r="R805" s="26"/>
      <c r="S805" s="26"/>
      <c r="T805" s="26">
        <v>592318.94999999995</v>
      </c>
      <c r="U805" s="26">
        <v>80921.62</v>
      </c>
      <c r="V805" s="26"/>
      <c r="W805" s="26"/>
      <c r="X805" s="26"/>
      <c r="Y805" s="26"/>
      <c r="Z805" s="26"/>
      <c r="AA805" s="26"/>
      <c r="AB805" s="26"/>
      <c r="AC805" s="27"/>
    </row>
    <row r="806" spans="1:29" ht="90" hidden="1" x14ac:dyDescent="0.25">
      <c r="A806" s="24" t="s">
        <v>1197</v>
      </c>
      <c r="B806" s="24" t="s">
        <v>1198</v>
      </c>
      <c r="C806" s="25">
        <v>43416</v>
      </c>
      <c r="D806" s="25">
        <v>43405</v>
      </c>
      <c r="E806" s="25">
        <v>44651</v>
      </c>
      <c r="F806" s="24">
        <v>41</v>
      </c>
      <c r="G806" s="24" t="s">
        <v>1893</v>
      </c>
      <c r="H806" s="24" t="s">
        <v>1196</v>
      </c>
      <c r="I806" s="24" t="s">
        <v>1629</v>
      </c>
      <c r="J806" s="22">
        <v>345900</v>
      </c>
      <c r="K806" s="22">
        <v>223440.18</v>
      </c>
      <c r="L806" s="26"/>
      <c r="M806" s="26"/>
      <c r="N806" s="26">
        <v>294015</v>
      </c>
      <c r="O806" s="26">
        <v>189930.36</v>
      </c>
      <c r="P806" s="26"/>
      <c r="Q806" s="26"/>
      <c r="R806" s="26"/>
      <c r="S806" s="26"/>
      <c r="T806" s="26">
        <v>51885</v>
      </c>
      <c r="U806" s="26">
        <v>33509.82</v>
      </c>
      <c r="V806" s="26"/>
      <c r="W806" s="26"/>
      <c r="X806" s="26"/>
      <c r="Y806" s="26"/>
      <c r="Z806" s="26"/>
      <c r="AA806" s="26"/>
      <c r="AB806" s="26"/>
      <c r="AC806" s="27"/>
    </row>
    <row r="807" spans="1:29" ht="67.5" hidden="1" x14ac:dyDescent="0.25">
      <c r="A807" s="24" t="s">
        <v>1199</v>
      </c>
      <c r="B807" s="24" t="s">
        <v>1200</v>
      </c>
      <c r="C807" s="25">
        <v>43349</v>
      </c>
      <c r="D807" s="25">
        <v>43346</v>
      </c>
      <c r="E807" s="25">
        <v>44620</v>
      </c>
      <c r="F807" s="24">
        <v>42</v>
      </c>
      <c r="G807" s="24" t="s">
        <v>1893</v>
      </c>
      <c r="H807" s="24" t="s">
        <v>1196</v>
      </c>
      <c r="I807" s="24" t="s">
        <v>1600</v>
      </c>
      <c r="J807" s="22">
        <v>1047994.1</v>
      </c>
      <c r="K807" s="22">
        <v>925711.54</v>
      </c>
      <c r="L807" s="26"/>
      <c r="M807" s="26"/>
      <c r="N807" s="26">
        <v>890794.97</v>
      </c>
      <c r="O807" s="26">
        <v>786854.82</v>
      </c>
      <c r="P807" s="26"/>
      <c r="Q807" s="26"/>
      <c r="R807" s="26"/>
      <c r="S807" s="26"/>
      <c r="T807" s="26">
        <v>157199.13</v>
      </c>
      <c r="U807" s="26">
        <v>138856.72</v>
      </c>
      <c r="V807" s="26"/>
      <c r="W807" s="26"/>
      <c r="X807" s="26"/>
      <c r="Y807" s="26"/>
      <c r="Z807" s="26"/>
      <c r="AA807" s="26"/>
      <c r="AB807" s="26"/>
      <c r="AC807" s="27"/>
    </row>
    <row r="808" spans="1:29" ht="78.75" hidden="1" x14ac:dyDescent="0.25">
      <c r="A808" s="24" t="s">
        <v>1201</v>
      </c>
      <c r="B808" s="24" t="s">
        <v>1202</v>
      </c>
      <c r="C808" s="25">
        <v>43411</v>
      </c>
      <c r="D808" s="25">
        <v>43405</v>
      </c>
      <c r="E808" s="25">
        <v>44681</v>
      </c>
      <c r="F808" s="24">
        <v>42</v>
      </c>
      <c r="G808" s="24" t="s">
        <v>1893</v>
      </c>
      <c r="H808" s="24" t="s">
        <v>1196</v>
      </c>
      <c r="I808" s="24" t="s">
        <v>1632</v>
      </c>
      <c r="J808" s="22">
        <v>1077620.44</v>
      </c>
      <c r="K808" s="22">
        <v>866774.16</v>
      </c>
      <c r="L808" s="26"/>
      <c r="M808" s="26"/>
      <c r="N808" s="26">
        <v>915977.38</v>
      </c>
      <c r="O808" s="26">
        <v>736758.03</v>
      </c>
      <c r="P808" s="26"/>
      <c r="Q808" s="26"/>
      <c r="R808" s="26"/>
      <c r="S808" s="26"/>
      <c r="T808" s="26">
        <v>161643.06</v>
      </c>
      <c r="U808" s="26">
        <v>130016.13</v>
      </c>
      <c r="V808" s="26"/>
      <c r="W808" s="26"/>
      <c r="X808" s="26"/>
      <c r="Y808" s="26"/>
      <c r="Z808" s="26"/>
      <c r="AA808" s="26"/>
      <c r="AB808" s="26"/>
      <c r="AC808" s="27"/>
    </row>
    <row r="809" spans="1:29" ht="112.5" hidden="1" x14ac:dyDescent="0.25">
      <c r="A809" s="24" t="s">
        <v>1203</v>
      </c>
      <c r="B809" s="24" t="s">
        <v>1204</v>
      </c>
      <c r="C809" s="25">
        <v>43409</v>
      </c>
      <c r="D809" s="25">
        <v>43435</v>
      </c>
      <c r="E809" s="25">
        <v>45260</v>
      </c>
      <c r="F809" s="24">
        <v>60</v>
      </c>
      <c r="G809" s="24" t="s">
        <v>1893</v>
      </c>
      <c r="H809" s="24" t="s">
        <v>1196</v>
      </c>
      <c r="I809" s="24" t="s">
        <v>1604</v>
      </c>
      <c r="J809" s="22">
        <v>2289051.25</v>
      </c>
      <c r="K809" s="22">
        <v>931778.61</v>
      </c>
      <c r="L809" s="26"/>
      <c r="M809" s="26"/>
      <c r="N809" s="26">
        <v>1945693.56</v>
      </c>
      <c r="O809" s="26">
        <v>792011.82</v>
      </c>
      <c r="P809" s="26"/>
      <c r="Q809" s="26"/>
      <c r="R809" s="26"/>
      <c r="S809" s="26"/>
      <c r="T809" s="26">
        <v>343357.69</v>
      </c>
      <c r="U809" s="26">
        <v>139766.79</v>
      </c>
      <c r="V809" s="26"/>
      <c r="W809" s="26"/>
      <c r="X809" s="26"/>
      <c r="Y809" s="26"/>
      <c r="Z809" s="26"/>
      <c r="AA809" s="26"/>
      <c r="AB809" s="26"/>
      <c r="AC809" s="27"/>
    </row>
    <row r="810" spans="1:29" ht="67.5" hidden="1" x14ac:dyDescent="0.25">
      <c r="A810" s="24" t="s">
        <v>1205</v>
      </c>
      <c r="B810" s="24" t="s">
        <v>1206</v>
      </c>
      <c r="C810" s="25">
        <v>43405</v>
      </c>
      <c r="D810" s="25">
        <v>43405</v>
      </c>
      <c r="E810" s="25">
        <v>44865</v>
      </c>
      <c r="F810" s="24">
        <v>48</v>
      </c>
      <c r="G810" s="24" t="s">
        <v>1893</v>
      </c>
      <c r="H810" s="24" t="s">
        <v>1196</v>
      </c>
      <c r="I810" s="24" t="s">
        <v>1599</v>
      </c>
      <c r="J810" s="22">
        <v>3283436.27</v>
      </c>
      <c r="K810" s="22">
        <v>2346056.79</v>
      </c>
      <c r="L810" s="26"/>
      <c r="M810" s="26"/>
      <c r="N810" s="26">
        <v>2790920.83</v>
      </c>
      <c r="O810" s="26">
        <v>1994148.26</v>
      </c>
      <c r="P810" s="26"/>
      <c r="Q810" s="26"/>
      <c r="R810" s="26"/>
      <c r="S810" s="26"/>
      <c r="T810" s="26">
        <v>492515.44</v>
      </c>
      <c r="U810" s="26">
        <v>351908.53</v>
      </c>
      <c r="V810" s="26"/>
      <c r="W810" s="26"/>
      <c r="X810" s="26"/>
      <c r="Y810" s="26"/>
      <c r="Z810" s="26"/>
      <c r="AA810" s="26"/>
      <c r="AB810" s="26"/>
      <c r="AC810" s="27"/>
    </row>
    <row r="811" spans="1:29" ht="90" hidden="1" x14ac:dyDescent="0.25">
      <c r="A811" s="24" t="s">
        <v>1207</v>
      </c>
      <c r="B811" s="24" t="s">
        <v>1208</v>
      </c>
      <c r="C811" s="25">
        <v>43376</v>
      </c>
      <c r="D811" s="25">
        <v>43374</v>
      </c>
      <c r="E811" s="25">
        <v>45107</v>
      </c>
      <c r="F811" s="24">
        <v>57</v>
      </c>
      <c r="G811" s="24" t="s">
        <v>1893</v>
      </c>
      <c r="H811" s="24" t="s">
        <v>1196</v>
      </c>
      <c r="I811" s="24" t="s">
        <v>1633</v>
      </c>
      <c r="J811" s="22">
        <v>777800</v>
      </c>
      <c r="K811" s="22">
        <v>411908.85</v>
      </c>
      <c r="L811" s="26"/>
      <c r="M811" s="26"/>
      <c r="N811" s="26">
        <v>661130</v>
      </c>
      <c r="O811" s="26">
        <v>350122.53</v>
      </c>
      <c r="P811" s="26"/>
      <c r="Q811" s="26"/>
      <c r="R811" s="26"/>
      <c r="S811" s="26"/>
      <c r="T811" s="26">
        <v>116670</v>
      </c>
      <c r="U811" s="26">
        <v>61786.32</v>
      </c>
      <c r="V811" s="26"/>
      <c r="W811" s="26"/>
      <c r="X811" s="26"/>
      <c r="Y811" s="26"/>
      <c r="Z811" s="26"/>
      <c r="AA811" s="26"/>
      <c r="AB811" s="26"/>
      <c r="AC811" s="27"/>
    </row>
    <row r="812" spans="1:29" ht="180" hidden="1" x14ac:dyDescent="0.25">
      <c r="A812" s="24" t="s">
        <v>1209</v>
      </c>
      <c r="B812" s="24" t="s">
        <v>1210</v>
      </c>
      <c r="C812" s="25">
        <v>43403</v>
      </c>
      <c r="D812" s="25">
        <v>43405</v>
      </c>
      <c r="E812" s="25">
        <v>45260</v>
      </c>
      <c r="F812" s="24">
        <v>61</v>
      </c>
      <c r="G812" s="24" t="s">
        <v>1893</v>
      </c>
      <c r="H812" s="24" t="s">
        <v>1196</v>
      </c>
      <c r="I812" s="24" t="s">
        <v>1614</v>
      </c>
      <c r="J812" s="22">
        <v>229800</v>
      </c>
      <c r="K812" s="22">
        <v>195523.67</v>
      </c>
      <c r="L812" s="26"/>
      <c r="M812" s="26"/>
      <c r="N812" s="26">
        <v>195330</v>
      </c>
      <c r="O812" s="26">
        <v>166195.12</v>
      </c>
      <c r="P812" s="26"/>
      <c r="Q812" s="26"/>
      <c r="R812" s="26"/>
      <c r="S812" s="26"/>
      <c r="T812" s="26">
        <v>34470</v>
      </c>
      <c r="U812" s="26">
        <v>29328.55</v>
      </c>
      <c r="V812" s="26"/>
      <c r="W812" s="26"/>
      <c r="X812" s="26"/>
      <c r="Y812" s="26"/>
      <c r="Z812" s="26"/>
      <c r="AA812" s="26"/>
      <c r="AB812" s="26"/>
      <c r="AC812" s="27"/>
    </row>
    <row r="813" spans="1:29" ht="67.5" hidden="1" x14ac:dyDescent="0.25">
      <c r="A813" s="24" t="s">
        <v>1211</v>
      </c>
      <c r="B813" s="24" t="s">
        <v>1212</v>
      </c>
      <c r="C813" s="25">
        <v>43419</v>
      </c>
      <c r="D813" s="25">
        <v>43419</v>
      </c>
      <c r="E813" s="25">
        <v>44886</v>
      </c>
      <c r="F813" s="24">
        <v>48</v>
      </c>
      <c r="G813" s="24" t="s">
        <v>1893</v>
      </c>
      <c r="H813" s="24" t="s">
        <v>1196</v>
      </c>
      <c r="I813" s="24" t="s">
        <v>1758</v>
      </c>
      <c r="J813" s="22">
        <v>187199.23</v>
      </c>
      <c r="K813" s="22">
        <v>126999.13</v>
      </c>
      <c r="L813" s="26"/>
      <c r="M813" s="26"/>
      <c r="N813" s="26">
        <v>159119.34</v>
      </c>
      <c r="O813" s="26">
        <v>107949.27</v>
      </c>
      <c r="P813" s="26"/>
      <c r="Q813" s="26"/>
      <c r="R813" s="26"/>
      <c r="S813" s="26"/>
      <c r="T813" s="26">
        <v>28079.89</v>
      </c>
      <c r="U813" s="26">
        <v>19049.86</v>
      </c>
      <c r="V813" s="26"/>
      <c r="W813" s="26"/>
      <c r="X813" s="26"/>
      <c r="Y813" s="26"/>
      <c r="Z813" s="26"/>
      <c r="AA813" s="26"/>
      <c r="AB813" s="26"/>
      <c r="AC813" s="27"/>
    </row>
    <row r="814" spans="1:29" ht="56.25" hidden="1" x14ac:dyDescent="0.25">
      <c r="A814" s="24" t="s">
        <v>1213</v>
      </c>
      <c r="B814" s="24" t="s">
        <v>1214</v>
      </c>
      <c r="C814" s="25">
        <v>43404</v>
      </c>
      <c r="D814" s="25">
        <v>43374</v>
      </c>
      <c r="E814" s="25">
        <v>44561</v>
      </c>
      <c r="F814" s="24">
        <v>39</v>
      </c>
      <c r="G814" s="24" t="s">
        <v>1893</v>
      </c>
      <c r="H814" s="24" t="s">
        <v>1196</v>
      </c>
      <c r="I814" s="24" t="s">
        <v>1637</v>
      </c>
      <c r="J814" s="22">
        <v>756470.91</v>
      </c>
      <c r="K814" s="22">
        <v>562632.02</v>
      </c>
      <c r="L814" s="26"/>
      <c r="M814" s="26"/>
      <c r="N814" s="26">
        <v>643000.27</v>
      </c>
      <c r="O814" s="26">
        <v>478237.21</v>
      </c>
      <c r="P814" s="26"/>
      <c r="Q814" s="26"/>
      <c r="R814" s="26"/>
      <c r="S814" s="26"/>
      <c r="T814" s="26">
        <v>113470.64</v>
      </c>
      <c r="U814" s="26">
        <v>84394.81</v>
      </c>
      <c r="V814" s="26"/>
      <c r="W814" s="26"/>
      <c r="X814" s="26"/>
      <c r="Y814" s="26"/>
      <c r="Z814" s="26"/>
      <c r="AA814" s="26"/>
      <c r="AB814" s="26"/>
      <c r="AC814" s="27"/>
    </row>
    <row r="815" spans="1:29" ht="56.25" hidden="1" x14ac:dyDescent="0.25">
      <c r="A815" s="24" t="s">
        <v>1215</v>
      </c>
      <c r="B815" s="24" t="s">
        <v>1216</v>
      </c>
      <c r="C815" s="25">
        <v>43382</v>
      </c>
      <c r="D815" s="25">
        <v>43405</v>
      </c>
      <c r="E815" s="25">
        <v>45260</v>
      </c>
      <c r="F815" s="24">
        <v>61</v>
      </c>
      <c r="G815" s="24" t="s">
        <v>1893</v>
      </c>
      <c r="H815" s="24" t="s">
        <v>1196</v>
      </c>
      <c r="I815" s="24" t="s">
        <v>1635</v>
      </c>
      <c r="J815" s="22">
        <v>401400</v>
      </c>
      <c r="K815" s="22">
        <v>241773.7</v>
      </c>
      <c r="L815" s="26"/>
      <c r="M815" s="26"/>
      <c r="N815" s="26">
        <v>341190</v>
      </c>
      <c r="O815" s="26">
        <v>205507.64</v>
      </c>
      <c r="P815" s="26"/>
      <c r="Q815" s="26"/>
      <c r="R815" s="26"/>
      <c r="S815" s="26"/>
      <c r="T815" s="26">
        <v>60210</v>
      </c>
      <c r="U815" s="26">
        <v>36266.06</v>
      </c>
      <c r="V815" s="26"/>
      <c r="W815" s="26"/>
      <c r="X815" s="26"/>
      <c r="Y815" s="26"/>
      <c r="Z815" s="26"/>
      <c r="AA815" s="26"/>
      <c r="AB815" s="26"/>
      <c r="AC815" s="27"/>
    </row>
    <row r="816" spans="1:29" ht="56.25" hidden="1" x14ac:dyDescent="0.25">
      <c r="A816" s="24" t="s">
        <v>1217</v>
      </c>
      <c r="B816" s="24" t="s">
        <v>1218</v>
      </c>
      <c r="C816" s="25">
        <v>43412</v>
      </c>
      <c r="D816" s="25">
        <v>43405</v>
      </c>
      <c r="E816" s="25">
        <v>44500</v>
      </c>
      <c r="F816" s="24">
        <v>36</v>
      </c>
      <c r="G816" s="24" t="s">
        <v>1893</v>
      </c>
      <c r="H816" s="24" t="s">
        <v>1196</v>
      </c>
      <c r="I816" s="24" t="s">
        <v>1602</v>
      </c>
      <c r="J816" s="22">
        <v>2604224.15</v>
      </c>
      <c r="K816" s="22">
        <v>2221549.23</v>
      </c>
      <c r="L816" s="26"/>
      <c r="M816" s="26"/>
      <c r="N816" s="26">
        <v>2213590.54</v>
      </c>
      <c r="O816" s="26">
        <v>1888316.86</v>
      </c>
      <c r="P816" s="26"/>
      <c r="Q816" s="26"/>
      <c r="R816" s="26"/>
      <c r="S816" s="26"/>
      <c r="T816" s="26">
        <v>390633.61</v>
      </c>
      <c r="U816" s="26">
        <v>333232.37</v>
      </c>
      <c r="V816" s="26"/>
      <c r="W816" s="26"/>
      <c r="X816" s="26"/>
      <c r="Y816" s="26"/>
      <c r="Z816" s="26"/>
      <c r="AA816" s="26"/>
      <c r="AB816" s="26"/>
      <c r="AC816" s="27"/>
    </row>
    <row r="817" spans="1:29" ht="33.75" hidden="1" x14ac:dyDescent="0.25">
      <c r="A817" s="24" t="s">
        <v>1219</v>
      </c>
      <c r="B817" s="24" t="s">
        <v>1220</v>
      </c>
      <c r="C817" s="25">
        <v>42660</v>
      </c>
      <c r="D817" s="25">
        <v>42660</v>
      </c>
      <c r="E817" s="25">
        <v>45291</v>
      </c>
      <c r="F817" s="24">
        <v>87</v>
      </c>
      <c r="G817" s="24" t="s">
        <v>1893</v>
      </c>
      <c r="H817" s="24" t="s">
        <v>1221</v>
      </c>
      <c r="I817" s="24" t="s">
        <v>1838</v>
      </c>
      <c r="J817" s="22">
        <v>31737764.710000001</v>
      </c>
      <c r="K817" s="22">
        <v>17579322.539999999</v>
      </c>
      <c r="L817" s="26"/>
      <c r="M817" s="26"/>
      <c r="N817" s="26">
        <v>26977100</v>
      </c>
      <c r="O817" s="26">
        <v>14942424.17</v>
      </c>
      <c r="P817" s="26"/>
      <c r="Q817" s="26"/>
      <c r="R817" s="26"/>
      <c r="S817" s="26"/>
      <c r="T817" s="26">
        <v>4760664.71</v>
      </c>
      <c r="U817" s="26">
        <v>2636898.37</v>
      </c>
      <c r="V817" s="26"/>
      <c r="W817" s="26"/>
      <c r="X817" s="26"/>
      <c r="Y817" s="26"/>
      <c r="Z817" s="26"/>
      <c r="AA817" s="26"/>
      <c r="AB817" s="26"/>
      <c r="AC817" s="27"/>
    </row>
    <row r="818" spans="1:29" ht="90" hidden="1" x14ac:dyDescent="0.25">
      <c r="A818" s="24" t="s">
        <v>1222</v>
      </c>
      <c r="B818" s="24" t="s">
        <v>1223</v>
      </c>
      <c r="C818" s="25">
        <v>43902</v>
      </c>
      <c r="D818" s="25">
        <v>43891</v>
      </c>
      <c r="E818" s="25">
        <v>44530</v>
      </c>
      <c r="F818" s="24">
        <v>21</v>
      </c>
      <c r="G818" s="24" t="s">
        <v>1893</v>
      </c>
      <c r="H818" s="24" t="s">
        <v>1221</v>
      </c>
      <c r="I818" s="24" t="s">
        <v>1617</v>
      </c>
      <c r="J818" s="22">
        <v>32399</v>
      </c>
      <c r="K818" s="22">
        <v>25107.93</v>
      </c>
      <c r="L818" s="26"/>
      <c r="M818" s="26"/>
      <c r="N818" s="26">
        <v>22679.3</v>
      </c>
      <c r="O818" s="26">
        <v>17575.55</v>
      </c>
      <c r="P818" s="26"/>
      <c r="Q818" s="26"/>
      <c r="R818" s="26"/>
      <c r="S818" s="26"/>
      <c r="T818" s="26"/>
      <c r="U818" s="26"/>
      <c r="V818" s="26"/>
      <c r="W818" s="26"/>
      <c r="X818" s="26"/>
      <c r="Y818" s="26"/>
      <c r="Z818" s="26"/>
      <c r="AA818" s="26"/>
      <c r="AB818" s="26">
        <v>9719.7000000000007</v>
      </c>
      <c r="AC818" s="27">
        <v>7532.38</v>
      </c>
    </row>
    <row r="819" spans="1:29" ht="45" hidden="1" x14ac:dyDescent="0.25">
      <c r="A819" s="24" t="s">
        <v>1224</v>
      </c>
      <c r="B819" s="24" t="s">
        <v>1225</v>
      </c>
      <c r="C819" s="25">
        <v>43882</v>
      </c>
      <c r="D819" s="25">
        <v>43882</v>
      </c>
      <c r="E819" s="25">
        <v>44561</v>
      </c>
      <c r="F819" s="24">
        <v>23</v>
      </c>
      <c r="G819" s="24" t="s">
        <v>1893</v>
      </c>
      <c r="H819" s="24" t="s">
        <v>1221</v>
      </c>
      <c r="I819" s="24" t="s">
        <v>1839</v>
      </c>
      <c r="J819" s="22">
        <v>41036.19</v>
      </c>
      <c r="K819" s="22">
        <v>36032.58</v>
      </c>
      <c r="L819" s="26"/>
      <c r="M819" s="26"/>
      <c r="N819" s="26">
        <v>28725.33</v>
      </c>
      <c r="O819" s="26">
        <v>25222.799999999999</v>
      </c>
      <c r="P819" s="26"/>
      <c r="Q819" s="26"/>
      <c r="R819" s="26"/>
      <c r="S819" s="26"/>
      <c r="T819" s="26"/>
      <c r="U819" s="26"/>
      <c r="V819" s="26"/>
      <c r="W819" s="26"/>
      <c r="X819" s="26"/>
      <c r="Y819" s="26"/>
      <c r="Z819" s="26"/>
      <c r="AA819" s="26"/>
      <c r="AB819" s="26">
        <v>12310.86</v>
      </c>
      <c r="AC819" s="27">
        <v>10809.78</v>
      </c>
    </row>
    <row r="820" spans="1:29" ht="146.25" hidden="1" x14ac:dyDescent="0.25">
      <c r="A820" s="24" t="s">
        <v>1226</v>
      </c>
      <c r="B820" s="24" t="s">
        <v>1227</v>
      </c>
      <c r="C820" s="25">
        <v>43773</v>
      </c>
      <c r="D820" s="25">
        <v>43774</v>
      </c>
      <c r="E820" s="25">
        <v>44504</v>
      </c>
      <c r="F820" s="24">
        <v>24</v>
      </c>
      <c r="G820" s="24" t="s">
        <v>1893</v>
      </c>
      <c r="H820" s="24" t="s">
        <v>1221</v>
      </c>
      <c r="I820" s="24" t="s">
        <v>1840</v>
      </c>
      <c r="J820" s="22">
        <v>59040</v>
      </c>
      <c r="K820" s="22">
        <v>17729.849999999999</v>
      </c>
      <c r="L820" s="26"/>
      <c r="M820" s="26"/>
      <c r="N820" s="26">
        <v>41328</v>
      </c>
      <c r="O820" s="26">
        <v>12410.9</v>
      </c>
      <c r="P820" s="26"/>
      <c r="Q820" s="26"/>
      <c r="R820" s="26"/>
      <c r="S820" s="26"/>
      <c r="T820" s="26"/>
      <c r="U820" s="26"/>
      <c r="V820" s="26"/>
      <c r="W820" s="26"/>
      <c r="X820" s="26"/>
      <c r="Y820" s="26"/>
      <c r="Z820" s="26"/>
      <c r="AA820" s="26"/>
      <c r="AB820" s="26">
        <v>17712</v>
      </c>
      <c r="AC820" s="27">
        <v>5318.95</v>
      </c>
    </row>
    <row r="821" spans="1:29" ht="123.75" hidden="1" x14ac:dyDescent="0.25">
      <c r="A821" s="24" t="s">
        <v>1228</v>
      </c>
      <c r="B821" s="24" t="s">
        <v>1229</v>
      </c>
      <c r="C821" s="25">
        <v>43808</v>
      </c>
      <c r="D821" s="25">
        <v>43808</v>
      </c>
      <c r="E821" s="25">
        <v>44530</v>
      </c>
      <c r="F821" s="24">
        <v>24</v>
      </c>
      <c r="G821" s="24" t="s">
        <v>1893</v>
      </c>
      <c r="H821" s="24" t="s">
        <v>1221</v>
      </c>
      <c r="I821" s="24" t="s">
        <v>1841</v>
      </c>
      <c r="J821" s="22">
        <v>195966.4</v>
      </c>
      <c r="K821" s="22">
        <v>192096.14</v>
      </c>
      <c r="L821" s="26"/>
      <c r="M821" s="26"/>
      <c r="N821" s="26">
        <v>137176.48000000001</v>
      </c>
      <c r="O821" s="26">
        <v>139188.82999999999</v>
      </c>
      <c r="P821" s="26"/>
      <c r="Q821" s="26"/>
      <c r="R821" s="26"/>
      <c r="S821" s="26"/>
      <c r="T821" s="26"/>
      <c r="U821" s="26"/>
      <c r="V821" s="26"/>
      <c r="W821" s="26"/>
      <c r="X821" s="26"/>
      <c r="Y821" s="26"/>
      <c r="Z821" s="26"/>
      <c r="AA821" s="26"/>
      <c r="AB821" s="26">
        <v>58789.919999999998</v>
      </c>
      <c r="AC821" s="27">
        <v>52907.31</v>
      </c>
    </row>
    <row r="822" spans="1:29" ht="157.5" hidden="1" x14ac:dyDescent="0.25">
      <c r="A822" s="24" t="s">
        <v>1230</v>
      </c>
      <c r="B822" s="24" t="s">
        <v>1231</v>
      </c>
      <c r="C822" s="25">
        <v>43788</v>
      </c>
      <c r="D822" s="25">
        <v>43788</v>
      </c>
      <c r="E822" s="25">
        <v>44500</v>
      </c>
      <c r="F822" s="24">
        <v>24</v>
      </c>
      <c r="G822" s="24" t="s">
        <v>1893</v>
      </c>
      <c r="H822" s="24" t="s">
        <v>1221</v>
      </c>
      <c r="I822" s="24" t="s">
        <v>1842</v>
      </c>
      <c r="J822" s="22">
        <v>211043</v>
      </c>
      <c r="K822" s="22">
        <v>139782.12</v>
      </c>
      <c r="L822" s="26"/>
      <c r="M822" s="26"/>
      <c r="N822" s="26">
        <v>147730.1</v>
      </c>
      <c r="O822" s="26">
        <v>105834.6</v>
      </c>
      <c r="P822" s="26"/>
      <c r="Q822" s="26"/>
      <c r="R822" s="26"/>
      <c r="S822" s="26"/>
      <c r="T822" s="26"/>
      <c r="U822" s="26"/>
      <c r="V822" s="26"/>
      <c r="W822" s="26"/>
      <c r="X822" s="26"/>
      <c r="Y822" s="26"/>
      <c r="Z822" s="26"/>
      <c r="AA822" s="26"/>
      <c r="AB822" s="26">
        <v>63312.9</v>
      </c>
      <c r="AC822" s="27">
        <v>33947.519999999997</v>
      </c>
    </row>
    <row r="823" spans="1:29" ht="67.5" hidden="1" x14ac:dyDescent="0.25">
      <c r="A823" s="24" t="s">
        <v>1232</v>
      </c>
      <c r="B823" s="24" t="s">
        <v>1233</v>
      </c>
      <c r="C823" s="25">
        <v>43794</v>
      </c>
      <c r="D823" s="25">
        <v>43800</v>
      </c>
      <c r="E823" s="25">
        <v>44530</v>
      </c>
      <c r="F823" s="24">
        <v>24</v>
      </c>
      <c r="G823" s="24" t="s">
        <v>1893</v>
      </c>
      <c r="H823" s="24" t="s">
        <v>1221</v>
      </c>
      <c r="I823" s="24" t="s">
        <v>1843</v>
      </c>
      <c r="J823" s="22">
        <v>106239.32</v>
      </c>
      <c r="K823" s="22">
        <v>114382.92</v>
      </c>
      <c r="L823" s="26"/>
      <c r="M823" s="26"/>
      <c r="N823" s="26">
        <v>74367.520000000004</v>
      </c>
      <c r="O823" s="26">
        <v>89261.07</v>
      </c>
      <c r="P823" s="26"/>
      <c r="Q823" s="26"/>
      <c r="R823" s="26"/>
      <c r="S823" s="26"/>
      <c r="T823" s="26"/>
      <c r="U823" s="26"/>
      <c r="V823" s="26"/>
      <c r="W823" s="26"/>
      <c r="X823" s="26"/>
      <c r="Y823" s="26"/>
      <c r="Z823" s="26"/>
      <c r="AA823" s="26"/>
      <c r="AB823" s="26">
        <v>31871.8</v>
      </c>
      <c r="AC823" s="27">
        <v>25121.85</v>
      </c>
    </row>
    <row r="824" spans="1:29" ht="90" hidden="1" x14ac:dyDescent="0.25">
      <c r="A824" s="24" t="s">
        <v>1234</v>
      </c>
      <c r="B824" s="24" t="s">
        <v>1235</v>
      </c>
      <c r="C824" s="25">
        <v>42674</v>
      </c>
      <c r="D824" s="25">
        <v>42674</v>
      </c>
      <c r="E824" s="25">
        <v>44926</v>
      </c>
      <c r="F824" s="24">
        <v>75</v>
      </c>
      <c r="G824" s="24" t="s">
        <v>1893</v>
      </c>
      <c r="H824" s="24" t="s">
        <v>1236</v>
      </c>
      <c r="I824" s="24" t="s">
        <v>1838</v>
      </c>
      <c r="J824" s="22">
        <v>4135349.41</v>
      </c>
      <c r="K824" s="22">
        <v>2851251.73</v>
      </c>
      <c r="L824" s="26"/>
      <c r="M824" s="26"/>
      <c r="N824" s="26">
        <v>3515047</v>
      </c>
      <c r="O824" s="26">
        <v>2423563.98</v>
      </c>
      <c r="P824" s="26"/>
      <c r="Q824" s="26"/>
      <c r="R824" s="26"/>
      <c r="S824" s="26"/>
      <c r="T824" s="26">
        <v>620302.41</v>
      </c>
      <c r="U824" s="26">
        <v>427687.75</v>
      </c>
      <c r="V824" s="26"/>
      <c r="W824" s="26"/>
      <c r="X824" s="26"/>
      <c r="Y824" s="26"/>
      <c r="Z824" s="26"/>
      <c r="AA824" s="26"/>
      <c r="AB824" s="26"/>
      <c r="AC824" s="27"/>
    </row>
    <row r="825" spans="1:29" ht="56.25" hidden="1" x14ac:dyDescent="0.25">
      <c r="A825" s="24" t="s">
        <v>1237</v>
      </c>
      <c r="B825" s="24" t="s">
        <v>1238</v>
      </c>
      <c r="C825" s="25">
        <v>42733</v>
      </c>
      <c r="D825" s="25">
        <v>42736</v>
      </c>
      <c r="E825" s="25">
        <v>44926</v>
      </c>
      <c r="F825" s="24">
        <v>72</v>
      </c>
      <c r="G825" s="24" t="s">
        <v>1893</v>
      </c>
      <c r="H825" s="24" t="s">
        <v>1236</v>
      </c>
      <c r="I825" s="24" t="s">
        <v>1838</v>
      </c>
      <c r="J825" s="22">
        <v>34145389.409999996</v>
      </c>
      <c r="K825" s="22">
        <v>23599828.16</v>
      </c>
      <c r="L825" s="26"/>
      <c r="M825" s="26"/>
      <c r="N825" s="26">
        <v>29023581</v>
      </c>
      <c r="O825" s="26">
        <v>20059853.93</v>
      </c>
      <c r="P825" s="26"/>
      <c r="Q825" s="26"/>
      <c r="R825" s="26"/>
      <c r="S825" s="26"/>
      <c r="T825" s="26">
        <v>5121808.41</v>
      </c>
      <c r="U825" s="26">
        <v>3539974.23</v>
      </c>
      <c r="V825" s="26"/>
      <c r="W825" s="26"/>
      <c r="X825" s="26"/>
      <c r="Y825" s="26"/>
      <c r="Z825" s="26"/>
      <c r="AA825" s="26"/>
      <c r="AB825" s="26"/>
      <c r="AC825" s="27"/>
    </row>
    <row r="826" spans="1:29" ht="45" hidden="1" x14ac:dyDescent="0.25">
      <c r="A826" s="24" t="s">
        <v>1239</v>
      </c>
      <c r="B826" s="24" t="s">
        <v>1240</v>
      </c>
      <c r="C826" s="25">
        <v>42310</v>
      </c>
      <c r="D826" s="25">
        <v>42310</v>
      </c>
      <c r="E826" s="25">
        <v>44561</v>
      </c>
      <c r="F826" s="24">
        <v>74</v>
      </c>
      <c r="G826" s="24" t="s">
        <v>1893</v>
      </c>
      <c r="H826" s="24" t="s">
        <v>1241</v>
      </c>
      <c r="I826" s="24" t="s">
        <v>1844</v>
      </c>
      <c r="J826" s="22">
        <v>7560304.5999999996</v>
      </c>
      <c r="K826" s="22">
        <v>7073237.6699999999</v>
      </c>
      <c r="L826" s="26"/>
      <c r="M826" s="26"/>
      <c r="N826" s="26">
        <v>6426258.9100000001</v>
      </c>
      <c r="O826" s="26">
        <v>6012252.0300000003</v>
      </c>
      <c r="P826" s="26"/>
      <c r="Q826" s="26"/>
      <c r="R826" s="26"/>
      <c r="S826" s="26"/>
      <c r="T826" s="26">
        <v>1134045.69</v>
      </c>
      <c r="U826" s="26">
        <v>1060985.6399999999</v>
      </c>
      <c r="V826" s="26"/>
      <c r="W826" s="26"/>
      <c r="X826" s="26"/>
      <c r="Y826" s="26"/>
      <c r="Z826" s="26"/>
      <c r="AA826" s="26"/>
      <c r="AB826" s="26"/>
      <c r="AC826" s="27"/>
    </row>
    <row r="827" spans="1:29" ht="78.75" hidden="1" x14ac:dyDescent="0.25">
      <c r="A827" s="24" t="s">
        <v>1242</v>
      </c>
      <c r="B827" s="24" t="s">
        <v>1243</v>
      </c>
      <c r="C827" s="25">
        <v>42810</v>
      </c>
      <c r="D827" s="25">
        <v>42810</v>
      </c>
      <c r="E827" s="25">
        <v>45291</v>
      </c>
      <c r="F827" s="24">
        <v>82</v>
      </c>
      <c r="G827" s="24" t="s">
        <v>1893</v>
      </c>
      <c r="H827" s="24" t="s">
        <v>1244</v>
      </c>
      <c r="I827" s="24" t="s">
        <v>1845</v>
      </c>
      <c r="J827" s="22">
        <v>36137859.909999996</v>
      </c>
      <c r="K827" s="22">
        <v>22605998.34</v>
      </c>
      <c r="L827" s="26"/>
      <c r="M827" s="26"/>
      <c r="N827" s="26">
        <v>30717180.899999999</v>
      </c>
      <c r="O827" s="26">
        <v>19215098.559999999</v>
      </c>
      <c r="P827" s="26"/>
      <c r="Q827" s="26"/>
      <c r="R827" s="26"/>
      <c r="S827" s="26"/>
      <c r="T827" s="26">
        <v>5420679.0099999998</v>
      </c>
      <c r="U827" s="26">
        <v>3390899.78</v>
      </c>
      <c r="V827" s="26"/>
      <c r="W827" s="26"/>
      <c r="X827" s="26"/>
      <c r="Y827" s="26"/>
      <c r="Z827" s="26"/>
      <c r="AA827" s="26"/>
      <c r="AB827" s="26"/>
      <c r="AC827" s="27"/>
    </row>
    <row r="828" spans="1:29" ht="67.5" hidden="1" x14ac:dyDescent="0.25">
      <c r="A828" s="24" t="s">
        <v>1245</v>
      </c>
      <c r="B828" s="24" t="s">
        <v>1246</v>
      </c>
      <c r="C828" s="25">
        <v>42703</v>
      </c>
      <c r="D828" s="25">
        <v>42703</v>
      </c>
      <c r="E828" s="25">
        <v>44926</v>
      </c>
      <c r="F828" s="24">
        <v>74</v>
      </c>
      <c r="G828" s="24" t="s">
        <v>1893</v>
      </c>
      <c r="H828" s="24" t="s">
        <v>1247</v>
      </c>
      <c r="I828" s="24" t="s">
        <v>1628</v>
      </c>
      <c r="J828" s="22">
        <v>23618650.920000002</v>
      </c>
      <c r="K828" s="22">
        <v>19517795.140000001</v>
      </c>
      <c r="L828" s="26"/>
      <c r="M828" s="26"/>
      <c r="N828" s="26">
        <v>20075853.280000001</v>
      </c>
      <c r="O828" s="26">
        <v>16590125.859999999</v>
      </c>
      <c r="P828" s="26"/>
      <c r="Q828" s="26"/>
      <c r="R828" s="26"/>
      <c r="S828" s="26"/>
      <c r="T828" s="26">
        <v>3542797.64</v>
      </c>
      <c r="U828" s="26">
        <v>2927669.28</v>
      </c>
      <c r="V828" s="26"/>
      <c r="W828" s="26"/>
      <c r="X828" s="26"/>
      <c r="Y828" s="26"/>
      <c r="Z828" s="26"/>
      <c r="AA828" s="26"/>
      <c r="AB828" s="26"/>
      <c r="AC828" s="27"/>
    </row>
    <row r="829" spans="1:29" ht="56.25" hidden="1" x14ac:dyDescent="0.25">
      <c r="A829" s="24" t="s">
        <v>1248</v>
      </c>
      <c r="B829" s="24" t="s">
        <v>1249</v>
      </c>
      <c r="C829" s="25">
        <v>42580</v>
      </c>
      <c r="D829" s="25">
        <v>42580</v>
      </c>
      <c r="E829" s="25">
        <v>45291</v>
      </c>
      <c r="F829" s="24">
        <v>90</v>
      </c>
      <c r="G829" s="24" t="s">
        <v>1893</v>
      </c>
      <c r="H829" s="24" t="s">
        <v>1250</v>
      </c>
      <c r="I829" s="24" t="s">
        <v>2268</v>
      </c>
      <c r="J829" s="22">
        <v>6509088.6100000003</v>
      </c>
      <c r="K829" s="22">
        <v>3772926.63</v>
      </c>
      <c r="L829" s="26"/>
      <c r="M829" s="26"/>
      <c r="N829" s="26">
        <v>5532725.3200000003</v>
      </c>
      <c r="O829" s="26">
        <v>3206987.66</v>
      </c>
      <c r="P829" s="26"/>
      <c r="Q829" s="26"/>
      <c r="R829" s="26"/>
      <c r="S829" s="26"/>
      <c r="T829" s="26">
        <v>976363.29</v>
      </c>
      <c r="U829" s="26">
        <v>565938.97</v>
      </c>
      <c r="V829" s="26"/>
      <c r="W829" s="26"/>
      <c r="X829" s="26"/>
      <c r="Y829" s="26"/>
      <c r="Z829" s="26"/>
      <c r="AA829" s="26"/>
      <c r="AB829" s="26"/>
      <c r="AC829" s="27"/>
    </row>
    <row r="830" spans="1:29" ht="67.5" hidden="1" x14ac:dyDescent="0.25">
      <c r="A830" s="24" t="s">
        <v>1251</v>
      </c>
      <c r="B830" s="24" t="s">
        <v>1252</v>
      </c>
      <c r="C830" s="25">
        <v>43195</v>
      </c>
      <c r="D830" s="25">
        <v>43191</v>
      </c>
      <c r="E830" s="25">
        <v>45291</v>
      </c>
      <c r="F830" s="24">
        <v>69</v>
      </c>
      <c r="G830" s="24" t="s">
        <v>1893</v>
      </c>
      <c r="H830" s="24" t="s">
        <v>1250</v>
      </c>
      <c r="I830" s="24" t="s">
        <v>2268</v>
      </c>
      <c r="J830" s="22">
        <v>4612770.6900000004</v>
      </c>
      <c r="K830" s="22">
        <v>1312670.53</v>
      </c>
      <c r="L830" s="26"/>
      <c r="M830" s="26"/>
      <c r="N830" s="26">
        <v>3920855.09</v>
      </c>
      <c r="O830" s="26">
        <v>1115769.92</v>
      </c>
      <c r="P830" s="26"/>
      <c r="Q830" s="26"/>
      <c r="R830" s="26"/>
      <c r="S830" s="26"/>
      <c r="T830" s="26">
        <v>691915.6</v>
      </c>
      <c r="U830" s="26">
        <v>196900.61</v>
      </c>
      <c r="V830" s="26"/>
      <c r="W830" s="26"/>
      <c r="X830" s="26"/>
      <c r="Y830" s="26"/>
      <c r="Z830" s="26"/>
      <c r="AA830" s="26"/>
      <c r="AB830" s="26"/>
      <c r="AC830" s="27"/>
    </row>
    <row r="831" spans="1:29" ht="67.5" hidden="1" x14ac:dyDescent="0.25">
      <c r="A831" s="24" t="s">
        <v>1253</v>
      </c>
      <c r="B831" s="24" t="s">
        <v>1254</v>
      </c>
      <c r="C831" s="25">
        <v>42727</v>
      </c>
      <c r="D831" s="25">
        <v>42727</v>
      </c>
      <c r="E831" s="25">
        <v>45291</v>
      </c>
      <c r="F831" s="24">
        <v>85</v>
      </c>
      <c r="G831" s="24" t="s">
        <v>1893</v>
      </c>
      <c r="H831" s="24" t="s">
        <v>1255</v>
      </c>
      <c r="I831" s="24" t="s">
        <v>1628</v>
      </c>
      <c r="J831" s="22">
        <v>45507126.670000002</v>
      </c>
      <c r="K831" s="22">
        <v>17622824.870000001</v>
      </c>
      <c r="L831" s="26"/>
      <c r="M831" s="26"/>
      <c r="N831" s="26">
        <v>38681057.670000002</v>
      </c>
      <c r="O831" s="26">
        <v>14979401.140000001</v>
      </c>
      <c r="P831" s="26"/>
      <c r="Q831" s="26"/>
      <c r="R831" s="26"/>
      <c r="S831" s="26"/>
      <c r="T831" s="26">
        <v>6826069</v>
      </c>
      <c r="U831" s="26">
        <v>2643423.73</v>
      </c>
      <c r="V831" s="26"/>
      <c r="W831" s="26"/>
      <c r="X831" s="26"/>
      <c r="Y831" s="26"/>
      <c r="Z831" s="26"/>
      <c r="AA831" s="26"/>
      <c r="AB831" s="26"/>
      <c r="AC831" s="27"/>
    </row>
    <row r="832" spans="1:29" ht="112.5" hidden="1" x14ac:dyDescent="0.25">
      <c r="A832" s="24" t="s">
        <v>1256</v>
      </c>
      <c r="B832" s="24" t="s">
        <v>1257</v>
      </c>
      <c r="C832" s="25">
        <v>42762</v>
      </c>
      <c r="D832" s="25">
        <v>42762</v>
      </c>
      <c r="E832" s="25">
        <v>45169</v>
      </c>
      <c r="F832" s="24">
        <v>80</v>
      </c>
      <c r="G832" s="24" t="s">
        <v>1893</v>
      </c>
      <c r="H832" s="24" t="s">
        <v>1258</v>
      </c>
      <c r="I832" s="24" t="s">
        <v>1743</v>
      </c>
      <c r="J832" s="22">
        <v>15582446.34</v>
      </c>
      <c r="K832" s="22">
        <v>8363554.6200000001</v>
      </c>
      <c r="L832" s="26"/>
      <c r="M832" s="26"/>
      <c r="N832" s="26">
        <v>13245079.380000001</v>
      </c>
      <c r="O832" s="26">
        <v>7109021.4400000004</v>
      </c>
      <c r="P832" s="26"/>
      <c r="Q832" s="26"/>
      <c r="R832" s="26"/>
      <c r="S832" s="26"/>
      <c r="T832" s="26">
        <v>2337366.96</v>
      </c>
      <c r="U832" s="26">
        <v>1254533.18</v>
      </c>
      <c r="V832" s="26"/>
      <c r="W832" s="26"/>
      <c r="X832" s="26"/>
      <c r="Y832" s="26"/>
      <c r="Z832" s="26"/>
      <c r="AA832" s="26"/>
      <c r="AB832" s="26"/>
      <c r="AC832" s="27"/>
    </row>
    <row r="833" spans="1:29" ht="112.5" hidden="1" x14ac:dyDescent="0.25">
      <c r="A833" s="24" t="s">
        <v>1259</v>
      </c>
      <c r="B833" s="24" t="s">
        <v>1260</v>
      </c>
      <c r="C833" s="25">
        <v>42720</v>
      </c>
      <c r="D833" s="25">
        <v>42720</v>
      </c>
      <c r="E833" s="25">
        <v>44742</v>
      </c>
      <c r="F833" s="24">
        <v>67</v>
      </c>
      <c r="G833" s="24" t="s">
        <v>1893</v>
      </c>
      <c r="H833" s="24" t="s">
        <v>1261</v>
      </c>
      <c r="I833" s="24" t="s">
        <v>1838</v>
      </c>
      <c r="J833" s="22">
        <v>12572583.52</v>
      </c>
      <c r="K833" s="22">
        <v>10327955.710000001</v>
      </c>
      <c r="L833" s="26"/>
      <c r="M833" s="26"/>
      <c r="N833" s="26">
        <v>10686696</v>
      </c>
      <c r="O833" s="26">
        <v>8778762.3499999996</v>
      </c>
      <c r="P833" s="26"/>
      <c r="Q833" s="26"/>
      <c r="R833" s="26"/>
      <c r="S833" s="26"/>
      <c r="T833" s="26">
        <v>1885887.52</v>
      </c>
      <c r="U833" s="26">
        <v>1549193.36</v>
      </c>
      <c r="V833" s="26"/>
      <c r="W833" s="26"/>
      <c r="X833" s="26"/>
      <c r="Y833" s="26"/>
      <c r="Z833" s="26"/>
      <c r="AA833" s="26"/>
      <c r="AB833" s="26"/>
      <c r="AC833" s="27"/>
    </row>
    <row r="834" spans="1:29" ht="90" hidden="1" x14ac:dyDescent="0.25">
      <c r="A834" s="24" t="s">
        <v>1262</v>
      </c>
      <c r="B834" s="24" t="s">
        <v>1263</v>
      </c>
      <c r="C834" s="25">
        <v>42698</v>
      </c>
      <c r="D834" s="25">
        <v>42698</v>
      </c>
      <c r="E834" s="25">
        <v>44926</v>
      </c>
      <c r="F834" s="24">
        <v>74</v>
      </c>
      <c r="G834" s="24" t="s">
        <v>1893</v>
      </c>
      <c r="H834" s="24" t="s">
        <v>1264</v>
      </c>
      <c r="I834" s="24" t="s">
        <v>1838</v>
      </c>
      <c r="J834" s="22">
        <v>6490094.1200000001</v>
      </c>
      <c r="K834" s="22">
        <v>4951052.66</v>
      </c>
      <c r="L834" s="26"/>
      <c r="M834" s="26"/>
      <c r="N834" s="26">
        <v>5516580</v>
      </c>
      <c r="O834" s="26">
        <v>4208394.7699999996</v>
      </c>
      <c r="P834" s="26"/>
      <c r="Q834" s="26"/>
      <c r="R834" s="26"/>
      <c r="S834" s="26"/>
      <c r="T834" s="26">
        <v>973514.12</v>
      </c>
      <c r="U834" s="26">
        <v>742657.89</v>
      </c>
      <c r="V834" s="26"/>
      <c r="W834" s="26"/>
      <c r="X834" s="26"/>
      <c r="Y834" s="26"/>
      <c r="Z834" s="26"/>
      <c r="AA834" s="26"/>
      <c r="AB834" s="26"/>
      <c r="AC834" s="27"/>
    </row>
    <row r="835" spans="1:29" ht="45" hidden="1" x14ac:dyDescent="0.25">
      <c r="A835" s="24" t="s">
        <v>1</v>
      </c>
      <c r="B835" s="24" t="s">
        <v>9</v>
      </c>
      <c r="C835" s="25">
        <v>42305</v>
      </c>
      <c r="D835" s="25">
        <v>42037</v>
      </c>
      <c r="E835" s="25">
        <v>45291</v>
      </c>
      <c r="F835" s="24">
        <v>99</v>
      </c>
      <c r="G835" s="24" t="s">
        <v>1893</v>
      </c>
      <c r="H835" s="24" t="s">
        <v>1265</v>
      </c>
      <c r="I835" s="24" t="s">
        <v>8</v>
      </c>
      <c r="J835" s="22">
        <v>107383240.70999999</v>
      </c>
      <c r="K835" s="22">
        <v>51877282.149999999</v>
      </c>
      <c r="L835" s="26"/>
      <c r="M835" s="26"/>
      <c r="N835" s="26">
        <v>78236619.129999995</v>
      </c>
      <c r="O835" s="26">
        <v>32207225.949999999</v>
      </c>
      <c r="P835" s="26"/>
      <c r="Q835" s="26"/>
      <c r="R835" s="26"/>
      <c r="S835" s="26"/>
      <c r="T835" s="26">
        <v>5248850.32</v>
      </c>
      <c r="U835" s="26">
        <v>2161812.52</v>
      </c>
      <c r="V835" s="26"/>
      <c r="W835" s="26"/>
      <c r="X835" s="26"/>
      <c r="Y835" s="26"/>
      <c r="Z835" s="26"/>
      <c r="AA835" s="26"/>
      <c r="AB835" s="26">
        <v>23897771.260000002</v>
      </c>
      <c r="AC835" s="27">
        <v>17508243.68</v>
      </c>
    </row>
    <row r="836" spans="1:29" ht="45" hidden="1" x14ac:dyDescent="0.25">
      <c r="A836" s="24" t="s">
        <v>2999</v>
      </c>
      <c r="B836" s="24" t="s">
        <v>3000</v>
      </c>
      <c r="C836" s="25">
        <v>42367</v>
      </c>
      <c r="D836" s="25">
        <v>42238</v>
      </c>
      <c r="E836" s="25">
        <v>44012</v>
      </c>
      <c r="F836" s="24">
        <v>55</v>
      </c>
      <c r="G836" s="24" t="s">
        <v>1893</v>
      </c>
      <c r="H836" s="24" t="s">
        <v>1265</v>
      </c>
      <c r="I836" s="24" t="s">
        <v>8</v>
      </c>
      <c r="J836" s="22">
        <v>15114904.83</v>
      </c>
      <c r="K836" s="22">
        <v>14936959.220000001</v>
      </c>
      <c r="L836" s="26"/>
      <c r="M836" s="26"/>
      <c r="N836" s="26">
        <v>15114904.83</v>
      </c>
      <c r="O836" s="26">
        <v>14936959.220000001</v>
      </c>
      <c r="P836" s="26"/>
      <c r="Q836" s="26"/>
      <c r="R836" s="26"/>
      <c r="S836" s="26"/>
      <c r="T836" s="26"/>
      <c r="U836" s="26">
        <v>0</v>
      </c>
      <c r="V836" s="26"/>
      <c r="W836" s="26"/>
      <c r="X836" s="26"/>
      <c r="Y836" s="26"/>
      <c r="Z836" s="26"/>
      <c r="AA836" s="26"/>
      <c r="AB836" s="26"/>
      <c r="AC836" s="27"/>
    </row>
    <row r="837" spans="1:29" ht="45" hidden="1" x14ac:dyDescent="0.25">
      <c r="A837" s="24" t="s">
        <v>1266</v>
      </c>
      <c r="B837" s="24" t="s">
        <v>1267</v>
      </c>
      <c r="C837" s="25">
        <v>42373</v>
      </c>
      <c r="D837" s="25">
        <v>42237</v>
      </c>
      <c r="E837" s="25">
        <v>45107</v>
      </c>
      <c r="F837" s="24">
        <v>90</v>
      </c>
      <c r="G837" s="24" t="s">
        <v>1893</v>
      </c>
      <c r="H837" s="24" t="s">
        <v>1265</v>
      </c>
      <c r="I837" s="24" t="s">
        <v>1680</v>
      </c>
      <c r="J837" s="22">
        <v>13620206</v>
      </c>
      <c r="K837" s="22">
        <v>7826730.1299999999</v>
      </c>
      <c r="L837" s="26"/>
      <c r="M837" s="26"/>
      <c r="N837" s="26">
        <v>11577175</v>
      </c>
      <c r="O837" s="26">
        <v>6652720.6100000003</v>
      </c>
      <c r="P837" s="26"/>
      <c r="Q837" s="26"/>
      <c r="R837" s="26"/>
      <c r="S837" s="26"/>
      <c r="T837" s="26">
        <v>2043031</v>
      </c>
      <c r="U837" s="26">
        <v>1174009.52</v>
      </c>
      <c r="V837" s="26"/>
      <c r="W837" s="26"/>
      <c r="X837" s="26"/>
      <c r="Y837" s="26"/>
      <c r="Z837" s="26"/>
      <c r="AA837" s="26"/>
      <c r="AB837" s="26"/>
      <c r="AC837" s="27"/>
    </row>
    <row r="838" spans="1:29" ht="56.25" hidden="1" x14ac:dyDescent="0.25">
      <c r="A838" s="24" t="s">
        <v>1268</v>
      </c>
      <c r="B838" s="24" t="s">
        <v>1269</v>
      </c>
      <c r="C838" s="25">
        <v>42713</v>
      </c>
      <c r="D838" s="25">
        <v>42713</v>
      </c>
      <c r="E838" s="25">
        <v>44926</v>
      </c>
      <c r="F838" s="24">
        <v>73</v>
      </c>
      <c r="G838" s="24" t="s">
        <v>1893</v>
      </c>
      <c r="H838" s="24" t="s">
        <v>1270</v>
      </c>
      <c r="I838" s="24" t="s">
        <v>1693</v>
      </c>
      <c r="J838" s="22">
        <v>4764288</v>
      </c>
      <c r="K838" s="22">
        <v>2320581.36</v>
      </c>
      <c r="L838" s="26"/>
      <c r="M838" s="26"/>
      <c r="N838" s="26">
        <v>4049644.2</v>
      </c>
      <c r="O838" s="26">
        <v>1972494.15</v>
      </c>
      <c r="P838" s="26"/>
      <c r="Q838" s="26"/>
      <c r="R838" s="26"/>
      <c r="S838" s="26"/>
      <c r="T838" s="26">
        <v>714643.8</v>
      </c>
      <c r="U838" s="26">
        <v>348087.21</v>
      </c>
      <c r="V838" s="26"/>
      <c r="W838" s="26"/>
      <c r="X838" s="26"/>
      <c r="Y838" s="26"/>
      <c r="Z838" s="26"/>
      <c r="AA838" s="26"/>
      <c r="AB838" s="26"/>
      <c r="AC838" s="27"/>
    </row>
    <row r="839" spans="1:29" ht="56.25" hidden="1" x14ac:dyDescent="0.25">
      <c r="A839" s="24" t="s">
        <v>1271</v>
      </c>
      <c r="B839" s="24" t="s">
        <v>1272</v>
      </c>
      <c r="C839" s="25">
        <v>42713</v>
      </c>
      <c r="D839" s="25">
        <v>42713</v>
      </c>
      <c r="E839" s="25">
        <v>44926</v>
      </c>
      <c r="F839" s="24">
        <v>73</v>
      </c>
      <c r="G839" s="24" t="s">
        <v>1893</v>
      </c>
      <c r="H839" s="24" t="s">
        <v>1273</v>
      </c>
      <c r="I839" s="24" t="s">
        <v>1693</v>
      </c>
      <c r="J839" s="22">
        <v>4953158</v>
      </c>
      <c r="K839" s="22">
        <v>2824812.35</v>
      </c>
      <c r="L839" s="26"/>
      <c r="M839" s="26"/>
      <c r="N839" s="26">
        <v>4210184</v>
      </c>
      <c r="O839" s="26">
        <v>2401090.4900000002</v>
      </c>
      <c r="P839" s="26"/>
      <c r="Q839" s="26"/>
      <c r="R839" s="26"/>
      <c r="S839" s="26"/>
      <c r="T839" s="26">
        <v>742974</v>
      </c>
      <c r="U839" s="26">
        <v>423721.86</v>
      </c>
      <c r="V839" s="26"/>
      <c r="W839" s="26"/>
      <c r="X839" s="26"/>
      <c r="Y839" s="26"/>
      <c r="Z839" s="26"/>
      <c r="AA839" s="26"/>
      <c r="AB839" s="26"/>
      <c r="AC839" s="27"/>
    </row>
    <row r="840" spans="1:29" ht="213.75" hidden="1" x14ac:dyDescent="0.25">
      <c r="A840" s="24" t="s">
        <v>1275</v>
      </c>
      <c r="B840" s="24" t="s">
        <v>1276</v>
      </c>
      <c r="C840" s="25">
        <v>42570</v>
      </c>
      <c r="D840" s="25">
        <v>42570</v>
      </c>
      <c r="E840" s="25">
        <v>44926</v>
      </c>
      <c r="F840" s="24">
        <v>78</v>
      </c>
      <c r="G840" s="24" t="s">
        <v>1893</v>
      </c>
      <c r="H840" s="24" t="s">
        <v>1274</v>
      </c>
      <c r="I840" s="24" t="s">
        <v>1846</v>
      </c>
      <c r="J840" s="22">
        <v>1146716</v>
      </c>
      <c r="K840" s="22">
        <v>816035.8</v>
      </c>
      <c r="L840" s="26"/>
      <c r="M840" s="26"/>
      <c r="N840" s="26">
        <v>974708</v>
      </c>
      <c r="O840" s="26">
        <v>693630.43</v>
      </c>
      <c r="P840" s="26"/>
      <c r="Q840" s="26"/>
      <c r="R840" s="26"/>
      <c r="S840" s="26"/>
      <c r="T840" s="26">
        <v>172008</v>
      </c>
      <c r="U840" s="26">
        <v>122405.37</v>
      </c>
      <c r="V840" s="26"/>
      <c r="W840" s="26"/>
      <c r="X840" s="26"/>
      <c r="Y840" s="26"/>
      <c r="Z840" s="26"/>
      <c r="AA840" s="26"/>
      <c r="AB840" s="26"/>
      <c r="AC840" s="27"/>
    </row>
    <row r="841" spans="1:29" ht="33.75" hidden="1" x14ac:dyDescent="0.25">
      <c r="A841" s="24" t="s">
        <v>1277</v>
      </c>
      <c r="B841" s="24" t="s">
        <v>1278</v>
      </c>
      <c r="C841" s="25">
        <v>42587</v>
      </c>
      <c r="D841" s="25">
        <v>42373</v>
      </c>
      <c r="E841" s="25">
        <v>44926</v>
      </c>
      <c r="F841" s="24">
        <v>77</v>
      </c>
      <c r="G841" s="24" t="s">
        <v>1893</v>
      </c>
      <c r="H841" s="24" t="s">
        <v>1274</v>
      </c>
      <c r="I841" s="24" t="s">
        <v>1847</v>
      </c>
      <c r="J841" s="22">
        <v>6463045</v>
      </c>
      <c r="K841" s="22">
        <v>4398710.13</v>
      </c>
      <c r="L841" s="26"/>
      <c r="M841" s="26"/>
      <c r="N841" s="26">
        <v>5493588</v>
      </c>
      <c r="O841" s="26">
        <v>3738903.63</v>
      </c>
      <c r="P841" s="26"/>
      <c r="Q841" s="26"/>
      <c r="R841" s="26"/>
      <c r="S841" s="26"/>
      <c r="T841" s="26">
        <v>969457</v>
      </c>
      <c r="U841" s="26">
        <v>659806.5</v>
      </c>
      <c r="V841" s="26"/>
      <c r="W841" s="26"/>
      <c r="X841" s="26"/>
      <c r="Y841" s="26"/>
      <c r="Z841" s="26"/>
      <c r="AA841" s="26"/>
      <c r="AB841" s="26"/>
      <c r="AC841" s="27"/>
    </row>
    <row r="842" spans="1:29" ht="45" hidden="1" x14ac:dyDescent="0.25">
      <c r="A842" s="24" t="s">
        <v>1279</v>
      </c>
      <c r="B842" s="24" t="s">
        <v>1280</v>
      </c>
      <c r="C842" s="25">
        <v>42268</v>
      </c>
      <c r="D842" s="25">
        <v>42115</v>
      </c>
      <c r="E842" s="25">
        <v>45291</v>
      </c>
      <c r="F842" s="24">
        <v>100</v>
      </c>
      <c r="G842" s="24" t="s">
        <v>1893</v>
      </c>
      <c r="H842" s="24" t="s">
        <v>1281</v>
      </c>
      <c r="I842" s="24" t="s">
        <v>1680</v>
      </c>
      <c r="J842" s="22">
        <v>9454216.5600000005</v>
      </c>
      <c r="K842" s="22">
        <v>4514905.68</v>
      </c>
      <c r="L842" s="26"/>
      <c r="M842" s="26"/>
      <c r="N842" s="26">
        <v>8036084.0800000001</v>
      </c>
      <c r="O842" s="26">
        <v>3837669.83</v>
      </c>
      <c r="P842" s="26"/>
      <c r="Q842" s="26"/>
      <c r="R842" s="26"/>
      <c r="S842" s="26"/>
      <c r="T842" s="26">
        <v>1418132.48</v>
      </c>
      <c r="U842" s="26">
        <v>677235.85</v>
      </c>
      <c r="V842" s="26"/>
      <c r="W842" s="26"/>
      <c r="X842" s="26"/>
      <c r="Y842" s="26"/>
      <c r="Z842" s="26"/>
      <c r="AA842" s="26"/>
      <c r="AB842" s="26"/>
      <c r="AC842" s="27"/>
    </row>
    <row r="843" spans="1:29" ht="78.75" hidden="1" x14ac:dyDescent="0.25">
      <c r="A843" s="24" t="s">
        <v>1282</v>
      </c>
      <c r="B843" s="24" t="s">
        <v>1283</v>
      </c>
      <c r="C843" s="25">
        <v>42345</v>
      </c>
      <c r="D843" s="25">
        <v>42201</v>
      </c>
      <c r="E843" s="25">
        <v>44926</v>
      </c>
      <c r="F843" s="24">
        <v>85</v>
      </c>
      <c r="G843" s="24" t="s">
        <v>1893</v>
      </c>
      <c r="H843" s="24" t="s">
        <v>1281</v>
      </c>
      <c r="I843" s="24" t="s">
        <v>1680</v>
      </c>
      <c r="J843" s="22">
        <v>1059297</v>
      </c>
      <c r="K843" s="22">
        <v>830964.14</v>
      </c>
      <c r="L843" s="26"/>
      <c r="M843" s="26"/>
      <c r="N843" s="26">
        <v>900402</v>
      </c>
      <c r="O843" s="26">
        <v>706319.54</v>
      </c>
      <c r="P843" s="26"/>
      <c r="Q843" s="26"/>
      <c r="R843" s="26"/>
      <c r="S843" s="26"/>
      <c r="T843" s="26">
        <v>158895</v>
      </c>
      <c r="U843" s="26">
        <v>124644.6</v>
      </c>
      <c r="V843" s="26"/>
      <c r="W843" s="26"/>
      <c r="X843" s="26"/>
      <c r="Y843" s="26"/>
      <c r="Z843" s="26"/>
      <c r="AA843" s="26"/>
      <c r="AB843" s="26"/>
      <c r="AC843" s="27"/>
    </row>
    <row r="844" spans="1:29" ht="123.75" hidden="1" x14ac:dyDescent="0.25">
      <c r="A844" s="24" t="s">
        <v>1284</v>
      </c>
      <c r="B844" s="24" t="s">
        <v>1285</v>
      </c>
      <c r="C844" s="25">
        <v>42474</v>
      </c>
      <c r="D844" s="25">
        <v>42474</v>
      </c>
      <c r="E844" s="25">
        <v>45291</v>
      </c>
      <c r="F844" s="24">
        <v>93</v>
      </c>
      <c r="G844" s="24" t="s">
        <v>1893</v>
      </c>
      <c r="H844" s="24" t="s">
        <v>1281</v>
      </c>
      <c r="I844" s="24" t="s">
        <v>1848</v>
      </c>
      <c r="J844" s="22">
        <v>3619546</v>
      </c>
      <c r="K844" s="22">
        <v>2459956.37</v>
      </c>
      <c r="L844" s="26"/>
      <c r="M844" s="26"/>
      <c r="N844" s="26">
        <v>3076614</v>
      </c>
      <c r="O844" s="26">
        <v>2090962.93</v>
      </c>
      <c r="P844" s="26"/>
      <c r="Q844" s="26"/>
      <c r="R844" s="26"/>
      <c r="S844" s="26"/>
      <c r="T844" s="26">
        <v>542932</v>
      </c>
      <c r="U844" s="26">
        <v>368993.44</v>
      </c>
      <c r="V844" s="26"/>
      <c r="W844" s="26"/>
      <c r="X844" s="26"/>
      <c r="Y844" s="26"/>
      <c r="Z844" s="26"/>
      <c r="AA844" s="26"/>
      <c r="AB844" s="26"/>
      <c r="AC844" s="27"/>
    </row>
    <row r="845" spans="1:29" ht="33.75" hidden="1" x14ac:dyDescent="0.25">
      <c r="A845" s="24" t="s">
        <v>1286</v>
      </c>
      <c r="B845" s="24" t="s">
        <v>1287</v>
      </c>
      <c r="C845" s="25">
        <v>42346</v>
      </c>
      <c r="D845" s="25">
        <v>42186</v>
      </c>
      <c r="E845" s="25">
        <v>45291</v>
      </c>
      <c r="F845" s="24">
        <v>97</v>
      </c>
      <c r="G845" s="24" t="s">
        <v>2139</v>
      </c>
      <c r="H845" s="24" t="s">
        <v>1288</v>
      </c>
      <c r="I845" s="24" t="s">
        <v>1849</v>
      </c>
      <c r="J845" s="22">
        <v>9412350</v>
      </c>
      <c r="K845" s="22">
        <v>2734108.69</v>
      </c>
      <c r="L845" s="26"/>
      <c r="M845" s="26"/>
      <c r="N845" s="26">
        <v>8000497.4299999997</v>
      </c>
      <c r="O845" s="26">
        <v>2323992.41</v>
      </c>
      <c r="P845" s="26"/>
      <c r="Q845" s="26"/>
      <c r="R845" s="26"/>
      <c r="S845" s="26"/>
      <c r="T845" s="26">
        <v>1411852.57</v>
      </c>
      <c r="U845" s="26">
        <v>410116.28</v>
      </c>
      <c r="V845" s="26"/>
      <c r="W845" s="26"/>
      <c r="X845" s="26"/>
      <c r="Y845" s="26"/>
      <c r="Z845" s="26"/>
      <c r="AA845" s="26"/>
      <c r="AB845" s="26"/>
      <c r="AC845" s="27"/>
    </row>
    <row r="846" spans="1:29" ht="78.75" hidden="1" x14ac:dyDescent="0.25">
      <c r="A846" s="24" t="s">
        <v>1289</v>
      </c>
      <c r="B846" s="24" t="s">
        <v>1290</v>
      </c>
      <c r="C846" s="25">
        <v>42374</v>
      </c>
      <c r="D846" s="25">
        <v>42186</v>
      </c>
      <c r="E846" s="25">
        <v>45291</v>
      </c>
      <c r="F846" s="24">
        <v>96</v>
      </c>
      <c r="G846" s="24" t="s">
        <v>2140</v>
      </c>
      <c r="H846" s="24" t="s">
        <v>1288</v>
      </c>
      <c r="I846" s="24" t="s">
        <v>1850</v>
      </c>
      <c r="J846" s="22">
        <v>12606007</v>
      </c>
      <c r="K846" s="22">
        <v>2715979.5</v>
      </c>
      <c r="L846" s="26"/>
      <c r="M846" s="26"/>
      <c r="N846" s="26">
        <v>10715105.880000001</v>
      </c>
      <c r="O846" s="26">
        <v>2308582.6</v>
      </c>
      <c r="P846" s="26"/>
      <c r="Q846" s="26"/>
      <c r="R846" s="26"/>
      <c r="S846" s="26"/>
      <c r="T846" s="26">
        <v>1890901.12</v>
      </c>
      <c r="U846" s="26">
        <v>407396.9</v>
      </c>
      <c r="V846" s="26"/>
      <c r="W846" s="26"/>
      <c r="X846" s="26"/>
      <c r="Y846" s="26"/>
      <c r="Z846" s="26"/>
      <c r="AA846" s="26"/>
      <c r="AB846" s="26"/>
      <c r="AC846" s="27"/>
    </row>
    <row r="847" spans="1:29" ht="45" hidden="1" x14ac:dyDescent="0.25">
      <c r="A847" s="24" t="s">
        <v>1291</v>
      </c>
      <c r="B847" s="24" t="s">
        <v>1292</v>
      </c>
      <c r="C847" s="25">
        <v>42346</v>
      </c>
      <c r="D847" s="25">
        <v>42186</v>
      </c>
      <c r="E847" s="25">
        <v>45291</v>
      </c>
      <c r="F847" s="24">
        <v>97</v>
      </c>
      <c r="G847" s="24" t="s">
        <v>3344</v>
      </c>
      <c r="H847" s="24" t="s">
        <v>1288</v>
      </c>
      <c r="I847" s="24" t="s">
        <v>1851</v>
      </c>
      <c r="J847" s="22">
        <v>10775249</v>
      </c>
      <c r="K847" s="22">
        <v>2255843.77</v>
      </c>
      <c r="L847" s="26"/>
      <c r="M847" s="26"/>
      <c r="N847" s="26">
        <v>9158961.5800000001</v>
      </c>
      <c r="O847" s="26">
        <v>1917467.22</v>
      </c>
      <c r="P847" s="26"/>
      <c r="Q847" s="26"/>
      <c r="R847" s="26"/>
      <c r="S847" s="26"/>
      <c r="T847" s="26">
        <v>1616287.42</v>
      </c>
      <c r="U847" s="26">
        <v>338376.55</v>
      </c>
      <c r="V847" s="26"/>
      <c r="W847" s="26"/>
      <c r="X847" s="26"/>
      <c r="Y847" s="26"/>
      <c r="Z847" s="26"/>
      <c r="AA847" s="26"/>
      <c r="AB847" s="26"/>
      <c r="AC847" s="27"/>
    </row>
    <row r="848" spans="1:29" ht="45" hidden="1" x14ac:dyDescent="0.25">
      <c r="A848" s="24" t="s">
        <v>1293</v>
      </c>
      <c r="B848" s="24" t="s">
        <v>1294</v>
      </c>
      <c r="C848" s="25">
        <v>42349</v>
      </c>
      <c r="D848" s="25">
        <v>42186</v>
      </c>
      <c r="E848" s="25">
        <v>45291</v>
      </c>
      <c r="F848" s="24">
        <v>97</v>
      </c>
      <c r="G848" s="24" t="s">
        <v>2141</v>
      </c>
      <c r="H848" s="24" t="s">
        <v>1288</v>
      </c>
      <c r="I848" s="24" t="s">
        <v>1852</v>
      </c>
      <c r="J848" s="22">
        <v>8290276</v>
      </c>
      <c r="K848" s="22">
        <v>1825606.11</v>
      </c>
      <c r="L848" s="26"/>
      <c r="M848" s="26"/>
      <c r="N848" s="26">
        <v>7046734.5300000003</v>
      </c>
      <c r="O848" s="26">
        <v>1551765.21</v>
      </c>
      <c r="P848" s="26"/>
      <c r="Q848" s="26"/>
      <c r="R848" s="26"/>
      <c r="S848" s="26"/>
      <c r="T848" s="26">
        <v>1243541.47</v>
      </c>
      <c r="U848" s="26">
        <v>273840.90000000002</v>
      </c>
      <c r="V848" s="26"/>
      <c r="W848" s="26"/>
      <c r="X848" s="26"/>
      <c r="Y848" s="26"/>
      <c r="Z848" s="26"/>
      <c r="AA848" s="26"/>
      <c r="AB848" s="26"/>
      <c r="AC848" s="27"/>
    </row>
    <row r="849" spans="1:29" ht="67.5" hidden="1" x14ac:dyDescent="0.25">
      <c r="A849" s="24" t="s">
        <v>1295</v>
      </c>
      <c r="B849" s="24" t="s">
        <v>1296</v>
      </c>
      <c r="C849" s="25">
        <v>42361</v>
      </c>
      <c r="D849" s="25">
        <v>42186</v>
      </c>
      <c r="E849" s="25">
        <v>45291</v>
      </c>
      <c r="F849" s="24">
        <v>96</v>
      </c>
      <c r="G849" s="24" t="s">
        <v>2142</v>
      </c>
      <c r="H849" s="24" t="s">
        <v>1288</v>
      </c>
      <c r="I849" s="24" t="s">
        <v>1853</v>
      </c>
      <c r="J849" s="22">
        <v>8596069</v>
      </c>
      <c r="K849" s="22">
        <v>2237034.59</v>
      </c>
      <c r="L849" s="26"/>
      <c r="M849" s="26"/>
      <c r="N849" s="26">
        <v>7306658.5800000001</v>
      </c>
      <c r="O849" s="26">
        <v>1901479.4</v>
      </c>
      <c r="P849" s="26"/>
      <c r="Q849" s="26"/>
      <c r="R849" s="26"/>
      <c r="S849" s="26"/>
      <c r="T849" s="26">
        <v>1289410.42</v>
      </c>
      <c r="U849" s="26">
        <v>335555.19</v>
      </c>
      <c r="V849" s="26"/>
      <c r="W849" s="26"/>
      <c r="X849" s="26"/>
      <c r="Y849" s="26"/>
      <c r="Z849" s="26"/>
      <c r="AA849" s="26"/>
      <c r="AB849" s="26"/>
      <c r="AC849" s="27"/>
    </row>
    <row r="850" spans="1:29" ht="56.25" hidden="1" x14ac:dyDescent="0.25">
      <c r="A850" s="24" t="s">
        <v>1297</v>
      </c>
      <c r="B850" s="24" t="s">
        <v>1298</v>
      </c>
      <c r="C850" s="25">
        <v>42579</v>
      </c>
      <c r="D850" s="25">
        <v>42412</v>
      </c>
      <c r="E850" s="25">
        <v>45016</v>
      </c>
      <c r="F850" s="24">
        <v>81</v>
      </c>
      <c r="G850" s="24" t="s">
        <v>1893</v>
      </c>
      <c r="H850" s="24" t="s">
        <v>1288</v>
      </c>
      <c r="I850" s="24" t="s">
        <v>1680</v>
      </c>
      <c r="J850" s="22">
        <v>4727073</v>
      </c>
      <c r="K850" s="22">
        <v>4050301.46</v>
      </c>
      <c r="L850" s="26"/>
      <c r="M850" s="26"/>
      <c r="N850" s="26">
        <v>4018012</v>
      </c>
      <c r="O850" s="26">
        <v>3442756.22</v>
      </c>
      <c r="P850" s="26"/>
      <c r="Q850" s="26"/>
      <c r="R850" s="26"/>
      <c r="S850" s="26"/>
      <c r="T850" s="26">
        <v>709061</v>
      </c>
      <c r="U850" s="26">
        <v>607545.24</v>
      </c>
      <c r="V850" s="26"/>
      <c r="W850" s="26"/>
      <c r="X850" s="26"/>
      <c r="Y850" s="26"/>
      <c r="Z850" s="26"/>
      <c r="AA850" s="26"/>
      <c r="AB850" s="26"/>
      <c r="AC850" s="27"/>
    </row>
    <row r="851" spans="1:29" ht="78.75" hidden="1" x14ac:dyDescent="0.25">
      <c r="A851" s="24" t="s">
        <v>2422</v>
      </c>
      <c r="B851" s="24" t="s">
        <v>2423</v>
      </c>
      <c r="C851" s="25">
        <v>44075</v>
      </c>
      <c r="D851" s="25">
        <v>44075</v>
      </c>
      <c r="E851" s="25">
        <v>44620</v>
      </c>
      <c r="F851" s="24">
        <v>18</v>
      </c>
      <c r="G851" s="24" t="s">
        <v>3001</v>
      </c>
      <c r="H851" s="24" t="s">
        <v>1288</v>
      </c>
      <c r="I851" s="24" t="s">
        <v>1856</v>
      </c>
      <c r="J851" s="22">
        <v>206750</v>
      </c>
      <c r="K851" s="22">
        <v>181295.02</v>
      </c>
      <c r="L851" s="26"/>
      <c r="M851" s="26"/>
      <c r="N851" s="26">
        <v>175737.5</v>
      </c>
      <c r="O851" s="26">
        <v>154100.76</v>
      </c>
      <c r="P851" s="26"/>
      <c r="Q851" s="26"/>
      <c r="R851" s="26"/>
      <c r="S851" s="26"/>
      <c r="T851" s="26">
        <v>31012.5</v>
      </c>
      <c r="U851" s="26">
        <v>27194.26</v>
      </c>
      <c r="V851" s="26"/>
      <c r="W851" s="26"/>
      <c r="X851" s="26"/>
      <c r="Y851" s="26"/>
      <c r="Z851" s="26"/>
      <c r="AA851" s="26"/>
      <c r="AB851" s="26"/>
      <c r="AC851" s="27"/>
    </row>
    <row r="852" spans="1:29" ht="101.25" hidden="1" x14ac:dyDescent="0.25">
      <c r="A852" s="24" t="s">
        <v>2424</v>
      </c>
      <c r="B852" s="24" t="s">
        <v>2425</v>
      </c>
      <c r="C852" s="25">
        <v>44137</v>
      </c>
      <c r="D852" s="25">
        <v>44137</v>
      </c>
      <c r="E852" s="25">
        <v>44620</v>
      </c>
      <c r="F852" s="24">
        <v>16</v>
      </c>
      <c r="G852" s="24" t="s">
        <v>2143</v>
      </c>
      <c r="H852" s="24" t="s">
        <v>1288</v>
      </c>
      <c r="I852" s="24" t="s">
        <v>1854</v>
      </c>
      <c r="J852" s="22">
        <v>95062.98</v>
      </c>
      <c r="K852" s="22">
        <v>82505.39</v>
      </c>
      <c r="L852" s="26"/>
      <c r="M852" s="26"/>
      <c r="N852" s="26">
        <v>80803.53</v>
      </c>
      <c r="O852" s="26">
        <v>70129.59</v>
      </c>
      <c r="P852" s="26"/>
      <c r="Q852" s="26"/>
      <c r="R852" s="26"/>
      <c r="S852" s="26"/>
      <c r="T852" s="26">
        <v>14259.45</v>
      </c>
      <c r="U852" s="26">
        <v>12375.8</v>
      </c>
      <c r="V852" s="26"/>
      <c r="W852" s="26"/>
      <c r="X852" s="26"/>
      <c r="Y852" s="26"/>
      <c r="Z852" s="26"/>
      <c r="AA852" s="26"/>
      <c r="AB852" s="26"/>
      <c r="AC852" s="27"/>
    </row>
    <row r="853" spans="1:29" ht="67.5" hidden="1" x14ac:dyDescent="0.25">
      <c r="A853" s="24" t="s">
        <v>1299</v>
      </c>
      <c r="B853" s="24" t="s">
        <v>1300</v>
      </c>
      <c r="C853" s="25">
        <v>44046</v>
      </c>
      <c r="D853" s="25">
        <v>44046</v>
      </c>
      <c r="E853" s="25">
        <v>44592</v>
      </c>
      <c r="F853" s="24">
        <v>18</v>
      </c>
      <c r="G853" s="24" t="s">
        <v>2147</v>
      </c>
      <c r="H853" s="24" t="s">
        <v>1288</v>
      </c>
      <c r="I853" s="24" t="s">
        <v>1862</v>
      </c>
      <c r="J853" s="22">
        <v>206750</v>
      </c>
      <c r="K853" s="22">
        <v>186075</v>
      </c>
      <c r="L853" s="26"/>
      <c r="M853" s="26"/>
      <c r="N853" s="26">
        <v>175737.5</v>
      </c>
      <c r="O853" s="26">
        <v>158163.74</v>
      </c>
      <c r="P853" s="26"/>
      <c r="Q853" s="26"/>
      <c r="R853" s="26"/>
      <c r="S853" s="26"/>
      <c r="T853" s="26">
        <v>31012.5</v>
      </c>
      <c r="U853" s="26">
        <v>27911.26</v>
      </c>
      <c r="V853" s="26"/>
      <c r="W853" s="26"/>
      <c r="X853" s="26"/>
      <c r="Y853" s="26"/>
      <c r="Z853" s="26"/>
      <c r="AA853" s="26"/>
      <c r="AB853" s="26"/>
      <c r="AC853" s="27"/>
    </row>
    <row r="854" spans="1:29" ht="90" hidden="1" x14ac:dyDescent="0.25">
      <c r="A854" s="24" t="s">
        <v>2148</v>
      </c>
      <c r="B854" s="24" t="s">
        <v>2149</v>
      </c>
      <c r="C854" s="25">
        <v>44061</v>
      </c>
      <c r="D854" s="25">
        <v>44061</v>
      </c>
      <c r="E854" s="25">
        <v>44592</v>
      </c>
      <c r="F854" s="24">
        <v>18</v>
      </c>
      <c r="G854" s="24" t="s">
        <v>3002</v>
      </c>
      <c r="H854" s="24" t="s">
        <v>1288</v>
      </c>
      <c r="I854" s="24" t="s">
        <v>1859</v>
      </c>
      <c r="J854" s="22">
        <v>206560.19</v>
      </c>
      <c r="K854" s="22">
        <v>185904.17</v>
      </c>
      <c r="L854" s="26"/>
      <c r="M854" s="26"/>
      <c r="N854" s="26">
        <v>175576.16</v>
      </c>
      <c r="O854" s="26">
        <v>158018.54</v>
      </c>
      <c r="P854" s="26"/>
      <c r="Q854" s="26"/>
      <c r="R854" s="26"/>
      <c r="S854" s="26"/>
      <c r="T854" s="26">
        <v>30984.03</v>
      </c>
      <c r="U854" s="26">
        <v>27885.63</v>
      </c>
      <c r="V854" s="26"/>
      <c r="W854" s="26"/>
      <c r="X854" s="26"/>
      <c r="Y854" s="26"/>
      <c r="Z854" s="26"/>
      <c r="AA854" s="26"/>
      <c r="AB854" s="26"/>
      <c r="AC854" s="27"/>
    </row>
    <row r="855" spans="1:29" ht="112.5" hidden="1" x14ac:dyDescent="0.25">
      <c r="A855" s="24" t="s">
        <v>2426</v>
      </c>
      <c r="B855" s="24" t="s">
        <v>2427</v>
      </c>
      <c r="C855" s="25">
        <v>44137</v>
      </c>
      <c r="D855" s="25">
        <v>44137</v>
      </c>
      <c r="E855" s="25">
        <v>44681</v>
      </c>
      <c r="F855" s="24">
        <v>18</v>
      </c>
      <c r="G855" s="24" t="s">
        <v>3345</v>
      </c>
      <c r="H855" s="24" t="s">
        <v>1288</v>
      </c>
      <c r="I855" s="24" t="s">
        <v>2428</v>
      </c>
      <c r="J855" s="22">
        <v>99058.4</v>
      </c>
      <c r="K855" s="22">
        <v>76632.47</v>
      </c>
      <c r="L855" s="26"/>
      <c r="M855" s="26"/>
      <c r="N855" s="26">
        <v>84199.64</v>
      </c>
      <c r="O855" s="26">
        <v>65137.59</v>
      </c>
      <c r="P855" s="26"/>
      <c r="Q855" s="26"/>
      <c r="R855" s="26"/>
      <c r="S855" s="26"/>
      <c r="T855" s="26">
        <v>14858.76</v>
      </c>
      <c r="U855" s="26">
        <v>11494.88</v>
      </c>
      <c r="V855" s="26"/>
      <c r="W855" s="26"/>
      <c r="X855" s="26"/>
      <c r="Y855" s="26"/>
      <c r="Z855" s="26"/>
      <c r="AA855" s="26"/>
      <c r="AB855" s="26"/>
      <c r="AC855" s="27"/>
    </row>
    <row r="856" spans="1:29" ht="146.25" hidden="1" x14ac:dyDescent="0.25">
      <c r="A856" s="24" t="s">
        <v>2429</v>
      </c>
      <c r="B856" s="24" t="s">
        <v>2430</v>
      </c>
      <c r="C856" s="25">
        <v>44075</v>
      </c>
      <c r="D856" s="25">
        <v>44075</v>
      </c>
      <c r="E856" s="25">
        <v>44620</v>
      </c>
      <c r="F856" s="24">
        <v>18</v>
      </c>
      <c r="G856" s="24" t="s">
        <v>3346</v>
      </c>
      <c r="H856" s="24" t="s">
        <v>1288</v>
      </c>
      <c r="I856" s="24" t="s">
        <v>2431</v>
      </c>
      <c r="J856" s="22">
        <v>177687.8</v>
      </c>
      <c r="K856" s="22">
        <v>159919.01999999999</v>
      </c>
      <c r="L856" s="26"/>
      <c r="M856" s="26"/>
      <c r="N856" s="26">
        <v>151034.63</v>
      </c>
      <c r="O856" s="26">
        <v>135931.17000000001</v>
      </c>
      <c r="P856" s="26"/>
      <c r="Q856" s="26"/>
      <c r="R856" s="26"/>
      <c r="S856" s="26"/>
      <c r="T856" s="26">
        <v>26653.17</v>
      </c>
      <c r="U856" s="26">
        <v>23987.85</v>
      </c>
      <c r="V856" s="26"/>
      <c r="W856" s="26"/>
      <c r="X856" s="26"/>
      <c r="Y856" s="26"/>
      <c r="Z856" s="26"/>
      <c r="AA856" s="26"/>
      <c r="AB856" s="26"/>
      <c r="AC856" s="27"/>
    </row>
    <row r="857" spans="1:29" ht="123.75" hidden="1" x14ac:dyDescent="0.25">
      <c r="A857" s="24" t="s">
        <v>2432</v>
      </c>
      <c r="B857" s="24" t="s">
        <v>2433</v>
      </c>
      <c r="C857" s="25">
        <v>44075</v>
      </c>
      <c r="D857" s="25">
        <v>44075</v>
      </c>
      <c r="E857" s="25">
        <v>44620</v>
      </c>
      <c r="F857" s="24">
        <v>18</v>
      </c>
      <c r="G857" s="24" t="s">
        <v>3347</v>
      </c>
      <c r="H857" s="24" t="s">
        <v>1288</v>
      </c>
      <c r="I857" s="24" t="s">
        <v>1858</v>
      </c>
      <c r="J857" s="22">
        <v>144658.17000000001</v>
      </c>
      <c r="K857" s="22">
        <v>120757.42</v>
      </c>
      <c r="L857" s="26"/>
      <c r="M857" s="26"/>
      <c r="N857" s="26">
        <v>122959.44</v>
      </c>
      <c r="O857" s="26">
        <v>102643.81</v>
      </c>
      <c r="P857" s="26"/>
      <c r="Q857" s="26"/>
      <c r="R857" s="26"/>
      <c r="S857" s="26"/>
      <c r="T857" s="26">
        <v>21698.73</v>
      </c>
      <c r="U857" s="26">
        <v>18113.61</v>
      </c>
      <c r="V857" s="26"/>
      <c r="W857" s="26"/>
      <c r="X857" s="26"/>
      <c r="Y857" s="26"/>
      <c r="Z857" s="26"/>
      <c r="AA857" s="26"/>
      <c r="AB857" s="26"/>
      <c r="AC857" s="27"/>
    </row>
    <row r="858" spans="1:29" ht="157.5" hidden="1" x14ac:dyDescent="0.25">
      <c r="A858" s="24" t="s">
        <v>1301</v>
      </c>
      <c r="B858" s="24" t="s">
        <v>1302</v>
      </c>
      <c r="C858" s="25">
        <v>44057</v>
      </c>
      <c r="D858" s="25">
        <v>44057</v>
      </c>
      <c r="E858" s="25">
        <v>44592</v>
      </c>
      <c r="F858" s="24">
        <v>18</v>
      </c>
      <c r="G858" s="24" t="s">
        <v>3003</v>
      </c>
      <c r="H858" s="24" t="s">
        <v>1288</v>
      </c>
      <c r="I858" s="24" t="s">
        <v>1863</v>
      </c>
      <c r="J858" s="22">
        <v>206313.07</v>
      </c>
      <c r="K858" s="22">
        <v>185681.76</v>
      </c>
      <c r="L858" s="26"/>
      <c r="M858" s="26"/>
      <c r="N858" s="26">
        <v>175366.1</v>
      </c>
      <c r="O858" s="26">
        <v>157829.49</v>
      </c>
      <c r="P858" s="26"/>
      <c r="Q858" s="26"/>
      <c r="R858" s="26"/>
      <c r="S858" s="26"/>
      <c r="T858" s="26">
        <v>30946.97</v>
      </c>
      <c r="U858" s="26">
        <v>27852.27</v>
      </c>
      <c r="V858" s="26"/>
      <c r="W858" s="26"/>
      <c r="X858" s="26"/>
      <c r="Y858" s="26"/>
      <c r="Z858" s="26"/>
      <c r="AA858" s="26"/>
      <c r="AB858" s="26"/>
      <c r="AC858" s="27"/>
    </row>
    <row r="859" spans="1:29" ht="101.25" hidden="1" x14ac:dyDescent="0.25">
      <c r="A859" s="24" t="s">
        <v>2434</v>
      </c>
      <c r="B859" s="24" t="s">
        <v>2435</v>
      </c>
      <c r="C859" s="25">
        <v>44075</v>
      </c>
      <c r="D859" s="25">
        <v>44075</v>
      </c>
      <c r="E859" s="25">
        <v>44620</v>
      </c>
      <c r="F859" s="24">
        <v>18</v>
      </c>
      <c r="G859" s="24" t="s">
        <v>2436</v>
      </c>
      <c r="H859" s="24" t="s">
        <v>1288</v>
      </c>
      <c r="I859" s="24" t="s">
        <v>2437</v>
      </c>
      <c r="J859" s="22">
        <v>186075</v>
      </c>
      <c r="K859" s="22">
        <v>167467.51</v>
      </c>
      <c r="L859" s="26"/>
      <c r="M859" s="26"/>
      <c r="N859" s="26">
        <v>158163.75</v>
      </c>
      <c r="O859" s="26">
        <v>142347.38</v>
      </c>
      <c r="P859" s="26"/>
      <c r="Q859" s="26"/>
      <c r="R859" s="26"/>
      <c r="S859" s="26"/>
      <c r="T859" s="26">
        <v>27911.25</v>
      </c>
      <c r="U859" s="26">
        <v>25120.13</v>
      </c>
      <c r="V859" s="26"/>
      <c r="W859" s="26"/>
      <c r="X859" s="26"/>
      <c r="Y859" s="26"/>
      <c r="Z859" s="26"/>
      <c r="AA859" s="26"/>
      <c r="AB859" s="26"/>
      <c r="AC859" s="27"/>
    </row>
    <row r="860" spans="1:29" ht="112.5" hidden="1" x14ac:dyDescent="0.25">
      <c r="A860" s="24" t="s">
        <v>2438</v>
      </c>
      <c r="B860" s="24" t="s">
        <v>2439</v>
      </c>
      <c r="C860" s="25">
        <v>44075</v>
      </c>
      <c r="D860" s="25">
        <v>44075</v>
      </c>
      <c r="E860" s="25">
        <v>44620</v>
      </c>
      <c r="F860" s="24">
        <v>18</v>
      </c>
      <c r="G860" s="24" t="s">
        <v>2144</v>
      </c>
      <c r="H860" s="24" t="s">
        <v>1288</v>
      </c>
      <c r="I860" s="24" t="s">
        <v>1855</v>
      </c>
      <c r="J860" s="22">
        <v>144469.18</v>
      </c>
      <c r="K860" s="22">
        <v>130022.26</v>
      </c>
      <c r="L860" s="26"/>
      <c r="M860" s="26"/>
      <c r="N860" s="26">
        <v>122798.8</v>
      </c>
      <c r="O860" s="26">
        <v>110518.92</v>
      </c>
      <c r="P860" s="26"/>
      <c r="Q860" s="26"/>
      <c r="R860" s="26"/>
      <c r="S860" s="26"/>
      <c r="T860" s="26">
        <v>21670.38</v>
      </c>
      <c r="U860" s="26">
        <v>19503.34</v>
      </c>
      <c r="V860" s="26"/>
      <c r="W860" s="26"/>
      <c r="X860" s="26"/>
      <c r="Y860" s="26"/>
      <c r="Z860" s="26"/>
      <c r="AA860" s="26"/>
      <c r="AB860" s="26"/>
      <c r="AC860" s="27"/>
    </row>
    <row r="861" spans="1:29" ht="67.5" hidden="1" x14ac:dyDescent="0.25">
      <c r="A861" s="24" t="s">
        <v>2440</v>
      </c>
      <c r="B861" s="24" t="s">
        <v>2441</v>
      </c>
      <c r="C861" s="25">
        <v>44075</v>
      </c>
      <c r="D861" s="25">
        <v>44075</v>
      </c>
      <c r="E861" s="25">
        <v>44620</v>
      </c>
      <c r="F861" s="24">
        <v>18</v>
      </c>
      <c r="G861" s="24" t="s">
        <v>2146</v>
      </c>
      <c r="H861" s="24" t="s">
        <v>1288</v>
      </c>
      <c r="I861" s="24" t="s">
        <v>1860</v>
      </c>
      <c r="J861" s="22">
        <v>206717.11</v>
      </c>
      <c r="K861" s="22">
        <v>116999.1</v>
      </c>
      <c r="L861" s="26"/>
      <c r="M861" s="26"/>
      <c r="N861" s="26">
        <v>175709.54</v>
      </c>
      <c r="O861" s="26">
        <v>99449.24</v>
      </c>
      <c r="P861" s="26"/>
      <c r="Q861" s="26"/>
      <c r="R861" s="26"/>
      <c r="S861" s="26"/>
      <c r="T861" s="26">
        <v>31007.57</v>
      </c>
      <c r="U861" s="26">
        <v>17549.86</v>
      </c>
      <c r="V861" s="26"/>
      <c r="W861" s="26"/>
      <c r="X861" s="26"/>
      <c r="Y861" s="26"/>
      <c r="Z861" s="26"/>
      <c r="AA861" s="26"/>
      <c r="AB861" s="26"/>
      <c r="AC861" s="27"/>
    </row>
    <row r="862" spans="1:29" ht="112.5" hidden="1" x14ac:dyDescent="0.25">
      <c r="A862" s="24" t="s">
        <v>2442</v>
      </c>
      <c r="B862" s="24" t="s">
        <v>2443</v>
      </c>
      <c r="C862" s="25">
        <v>44070</v>
      </c>
      <c r="D862" s="25">
        <v>44070</v>
      </c>
      <c r="E862" s="25">
        <v>44547</v>
      </c>
      <c r="F862" s="24">
        <v>16</v>
      </c>
      <c r="G862" s="24" t="s">
        <v>2444</v>
      </c>
      <c r="H862" s="24" t="s">
        <v>1288</v>
      </c>
      <c r="I862" s="24" t="s">
        <v>2445</v>
      </c>
      <c r="J862" s="22">
        <v>103096</v>
      </c>
      <c r="K862" s="22">
        <v>125218.8</v>
      </c>
      <c r="L862" s="26"/>
      <c r="M862" s="26"/>
      <c r="N862" s="26">
        <v>87631.6</v>
      </c>
      <c r="O862" s="26">
        <v>106435.98</v>
      </c>
      <c r="P862" s="26"/>
      <c r="Q862" s="26"/>
      <c r="R862" s="26"/>
      <c r="S862" s="26"/>
      <c r="T862" s="26">
        <v>15464.4</v>
      </c>
      <c r="U862" s="26">
        <v>18782.82</v>
      </c>
      <c r="V862" s="26"/>
      <c r="W862" s="26"/>
      <c r="X862" s="26"/>
      <c r="Y862" s="26"/>
      <c r="Z862" s="26"/>
      <c r="AA862" s="26"/>
      <c r="AB862" s="26"/>
      <c r="AC862" s="27"/>
    </row>
    <row r="863" spans="1:29" ht="67.5" hidden="1" x14ac:dyDescent="0.25">
      <c r="A863" s="24" t="s">
        <v>2446</v>
      </c>
      <c r="B863" s="24" t="s">
        <v>2447</v>
      </c>
      <c r="C863" s="25">
        <v>44075</v>
      </c>
      <c r="D863" s="25">
        <v>44075</v>
      </c>
      <c r="E863" s="25">
        <v>44620</v>
      </c>
      <c r="F863" s="24">
        <v>18</v>
      </c>
      <c r="G863" s="24" t="s">
        <v>2448</v>
      </c>
      <c r="H863" s="24" t="s">
        <v>1288</v>
      </c>
      <c r="I863" s="24" t="s">
        <v>1861</v>
      </c>
      <c r="J863" s="22">
        <v>206750</v>
      </c>
      <c r="K863" s="22">
        <v>186075</v>
      </c>
      <c r="L863" s="26"/>
      <c r="M863" s="26"/>
      <c r="N863" s="26">
        <v>175737.5</v>
      </c>
      <c r="O863" s="26">
        <v>158163.75</v>
      </c>
      <c r="P863" s="26"/>
      <c r="Q863" s="26"/>
      <c r="R863" s="26"/>
      <c r="S863" s="26"/>
      <c r="T863" s="26">
        <v>31012.5</v>
      </c>
      <c r="U863" s="26">
        <v>27911.25</v>
      </c>
      <c r="V863" s="26"/>
      <c r="W863" s="26"/>
      <c r="X863" s="26"/>
      <c r="Y863" s="26"/>
      <c r="Z863" s="26"/>
      <c r="AA863" s="26"/>
      <c r="AB863" s="26"/>
      <c r="AC863" s="27"/>
    </row>
    <row r="864" spans="1:29" ht="112.5" hidden="1" x14ac:dyDescent="0.25">
      <c r="A864" s="24" t="s">
        <v>2449</v>
      </c>
      <c r="B864" s="24" t="s">
        <v>2450</v>
      </c>
      <c r="C864" s="25">
        <v>44075</v>
      </c>
      <c r="D864" s="25">
        <v>44075</v>
      </c>
      <c r="E864" s="25">
        <v>44620</v>
      </c>
      <c r="F864" s="24">
        <v>18</v>
      </c>
      <c r="G864" s="24" t="s">
        <v>2145</v>
      </c>
      <c r="H864" s="24" t="s">
        <v>1288</v>
      </c>
      <c r="I864" s="24" t="s">
        <v>1857</v>
      </c>
      <c r="J864" s="22">
        <v>198476.74</v>
      </c>
      <c r="K864" s="22">
        <v>178629.07</v>
      </c>
      <c r="L864" s="26"/>
      <c r="M864" s="26"/>
      <c r="N864" s="26">
        <v>168705.23</v>
      </c>
      <c r="O864" s="26">
        <v>151834.71</v>
      </c>
      <c r="P864" s="26"/>
      <c r="Q864" s="26"/>
      <c r="R864" s="26"/>
      <c r="S864" s="26"/>
      <c r="T864" s="26">
        <v>29771.51</v>
      </c>
      <c r="U864" s="26">
        <v>26794.36</v>
      </c>
      <c r="V864" s="26"/>
      <c r="W864" s="26"/>
      <c r="X864" s="26"/>
      <c r="Y864" s="26"/>
      <c r="Z864" s="26"/>
      <c r="AA864" s="26"/>
      <c r="AB864" s="26"/>
      <c r="AC864" s="27"/>
    </row>
    <row r="865" spans="1:29" ht="101.25" hidden="1" x14ac:dyDescent="0.25">
      <c r="A865" s="24" t="s">
        <v>2451</v>
      </c>
      <c r="B865" s="24" t="s">
        <v>2452</v>
      </c>
      <c r="C865" s="25">
        <v>44075</v>
      </c>
      <c r="D865" s="25">
        <v>44075</v>
      </c>
      <c r="E865" s="25">
        <v>44620</v>
      </c>
      <c r="F865" s="24">
        <v>18</v>
      </c>
      <c r="G865" s="24" t="s">
        <v>2200</v>
      </c>
      <c r="H865" s="24" t="s">
        <v>1288</v>
      </c>
      <c r="I865" s="24" t="s">
        <v>2453</v>
      </c>
      <c r="J865" s="22">
        <v>206749.65</v>
      </c>
      <c r="K865" s="22">
        <v>218635.17</v>
      </c>
      <c r="L865" s="26"/>
      <c r="M865" s="26"/>
      <c r="N865" s="26">
        <v>175737.2</v>
      </c>
      <c r="O865" s="26">
        <v>185839.89</v>
      </c>
      <c r="P865" s="26"/>
      <c r="Q865" s="26"/>
      <c r="R865" s="26"/>
      <c r="S865" s="26"/>
      <c r="T865" s="26">
        <v>31012.45</v>
      </c>
      <c r="U865" s="26">
        <v>32795.279999999999</v>
      </c>
      <c r="V865" s="26"/>
      <c r="W865" s="26"/>
      <c r="X865" s="26"/>
      <c r="Y865" s="26"/>
      <c r="Z865" s="26"/>
      <c r="AA865" s="26"/>
      <c r="AB865" s="26"/>
      <c r="AC865" s="27"/>
    </row>
    <row r="866" spans="1:29" ht="180" hidden="1" x14ac:dyDescent="0.25">
      <c r="A866" s="24" t="s">
        <v>1303</v>
      </c>
      <c r="B866" s="24" t="s">
        <v>1304</v>
      </c>
      <c r="C866" s="25">
        <v>42404</v>
      </c>
      <c r="D866" s="25">
        <v>41948</v>
      </c>
      <c r="E866" s="25">
        <v>45291</v>
      </c>
      <c r="F866" s="24">
        <v>94</v>
      </c>
      <c r="G866" s="24" t="s">
        <v>1893</v>
      </c>
      <c r="H866" s="24" t="s">
        <v>1305</v>
      </c>
      <c r="I866" s="24" t="s">
        <v>1676</v>
      </c>
      <c r="J866" s="22">
        <v>6783532</v>
      </c>
      <c r="K866" s="22">
        <v>3929129.31</v>
      </c>
      <c r="L866" s="26"/>
      <c r="M866" s="26"/>
      <c r="N866" s="26">
        <v>5766002</v>
      </c>
      <c r="O866" s="26">
        <v>3339759.93</v>
      </c>
      <c r="P866" s="26"/>
      <c r="Q866" s="26"/>
      <c r="R866" s="26"/>
      <c r="S866" s="26"/>
      <c r="T866" s="26">
        <v>1017530</v>
      </c>
      <c r="U866" s="26">
        <v>589369.38</v>
      </c>
      <c r="V866" s="26"/>
      <c r="W866" s="26"/>
      <c r="X866" s="26"/>
      <c r="Y866" s="26"/>
      <c r="Z866" s="26"/>
      <c r="AA866" s="26"/>
      <c r="AB866" s="26"/>
      <c r="AC866" s="27"/>
    </row>
    <row r="867" spans="1:29" ht="67.5" hidden="1" x14ac:dyDescent="0.25">
      <c r="A867" s="24" t="s">
        <v>1306</v>
      </c>
      <c r="B867" s="24" t="s">
        <v>1307</v>
      </c>
      <c r="C867" s="25">
        <v>42671</v>
      </c>
      <c r="D867" s="25">
        <v>42675</v>
      </c>
      <c r="E867" s="25">
        <v>45291</v>
      </c>
      <c r="F867" s="24">
        <v>86</v>
      </c>
      <c r="G867" s="24" t="s">
        <v>1893</v>
      </c>
      <c r="H867" s="24" t="s">
        <v>1308</v>
      </c>
      <c r="I867" s="24" t="s">
        <v>1676</v>
      </c>
      <c r="J867" s="22">
        <v>14522626.26</v>
      </c>
      <c r="K867" s="22">
        <v>5789495.4400000004</v>
      </c>
      <c r="L867" s="26"/>
      <c r="M867" s="26"/>
      <c r="N867" s="26">
        <v>12344232.32</v>
      </c>
      <c r="O867" s="26">
        <v>4921071.1399999997</v>
      </c>
      <c r="P867" s="26"/>
      <c r="Q867" s="26"/>
      <c r="R867" s="26"/>
      <c r="S867" s="26"/>
      <c r="T867" s="26">
        <v>2178393.94</v>
      </c>
      <c r="U867" s="26">
        <v>868424.3</v>
      </c>
      <c r="V867" s="26"/>
      <c r="W867" s="26"/>
      <c r="X867" s="26"/>
      <c r="Y867" s="26"/>
      <c r="Z867" s="26"/>
      <c r="AA867" s="26"/>
      <c r="AB867" s="26"/>
      <c r="AC867" s="27"/>
    </row>
    <row r="868" spans="1:29" ht="112.5" hidden="1" x14ac:dyDescent="0.25">
      <c r="A868" s="24" t="s">
        <v>1309</v>
      </c>
      <c r="B868" s="24" t="s">
        <v>3348</v>
      </c>
      <c r="C868" s="25">
        <v>42761</v>
      </c>
      <c r="D868" s="25">
        <v>42761</v>
      </c>
      <c r="E868" s="25">
        <v>45017</v>
      </c>
      <c r="F868" s="24">
        <v>75</v>
      </c>
      <c r="G868" s="24" t="s">
        <v>3004</v>
      </c>
      <c r="H868" s="24" t="s">
        <v>1308</v>
      </c>
      <c r="I868" s="24" t="s">
        <v>2669</v>
      </c>
      <c r="J868" s="22">
        <v>188001</v>
      </c>
      <c r="K868" s="22">
        <v>132614.51</v>
      </c>
      <c r="L868" s="26"/>
      <c r="M868" s="26"/>
      <c r="N868" s="26">
        <v>159800.85</v>
      </c>
      <c r="O868" s="26">
        <v>112722.33</v>
      </c>
      <c r="P868" s="26"/>
      <c r="Q868" s="26"/>
      <c r="R868" s="26"/>
      <c r="S868" s="26"/>
      <c r="T868" s="26">
        <v>28200.15</v>
      </c>
      <c r="U868" s="26">
        <v>19892.18</v>
      </c>
      <c r="V868" s="26"/>
      <c r="W868" s="26"/>
      <c r="X868" s="26"/>
      <c r="Y868" s="26"/>
      <c r="Z868" s="26"/>
      <c r="AA868" s="26"/>
      <c r="AB868" s="26"/>
      <c r="AC868" s="27"/>
    </row>
    <row r="869" spans="1:29" ht="90" hidden="1" x14ac:dyDescent="0.25">
      <c r="A869" s="24" t="s">
        <v>1310</v>
      </c>
      <c r="B869" s="24" t="s">
        <v>3349</v>
      </c>
      <c r="C869" s="25">
        <v>42796</v>
      </c>
      <c r="D869" s="25">
        <v>42796</v>
      </c>
      <c r="E869" s="25">
        <v>45168</v>
      </c>
      <c r="F869" s="24">
        <v>77</v>
      </c>
      <c r="G869" s="24" t="s">
        <v>3005</v>
      </c>
      <c r="H869" s="24" t="s">
        <v>1308</v>
      </c>
      <c r="I869" s="24" t="s">
        <v>2677</v>
      </c>
      <c r="J869" s="22">
        <v>84440</v>
      </c>
      <c r="K869" s="22">
        <v>53428.54</v>
      </c>
      <c r="L869" s="26"/>
      <c r="M869" s="26"/>
      <c r="N869" s="26">
        <v>71774</v>
      </c>
      <c r="O869" s="26">
        <v>45414.26</v>
      </c>
      <c r="P869" s="26"/>
      <c r="Q869" s="26"/>
      <c r="R869" s="26"/>
      <c r="S869" s="26"/>
      <c r="T869" s="26">
        <v>12666</v>
      </c>
      <c r="U869" s="26">
        <v>8014.28</v>
      </c>
      <c r="V869" s="26"/>
      <c r="W869" s="26"/>
      <c r="X869" s="26"/>
      <c r="Y869" s="26"/>
      <c r="Z869" s="26"/>
      <c r="AA869" s="26"/>
      <c r="AB869" s="26"/>
      <c r="AC869" s="27"/>
    </row>
    <row r="870" spans="1:29" ht="78.75" hidden="1" x14ac:dyDescent="0.25">
      <c r="A870" s="24" t="s">
        <v>1311</v>
      </c>
      <c r="B870" s="24" t="s">
        <v>1312</v>
      </c>
      <c r="C870" s="25">
        <v>42724</v>
      </c>
      <c r="D870" s="25">
        <v>42724</v>
      </c>
      <c r="E870" s="25">
        <v>45169</v>
      </c>
      <c r="F870" s="24">
        <v>80</v>
      </c>
      <c r="G870" s="24" t="s">
        <v>2150</v>
      </c>
      <c r="H870" s="24" t="s">
        <v>1308</v>
      </c>
      <c r="I870" s="24" t="s">
        <v>1819</v>
      </c>
      <c r="J870" s="22">
        <v>443058.5</v>
      </c>
      <c r="K870" s="22">
        <v>275578.15000000002</v>
      </c>
      <c r="L870" s="26"/>
      <c r="M870" s="26"/>
      <c r="N870" s="26">
        <v>376599.72</v>
      </c>
      <c r="O870" s="26">
        <v>234241.43</v>
      </c>
      <c r="P870" s="26"/>
      <c r="Q870" s="26"/>
      <c r="R870" s="26"/>
      <c r="S870" s="26"/>
      <c r="T870" s="26">
        <v>66458.78</v>
      </c>
      <c r="U870" s="26">
        <v>41336.720000000001</v>
      </c>
      <c r="V870" s="26"/>
      <c r="W870" s="26"/>
      <c r="X870" s="26"/>
      <c r="Y870" s="26"/>
      <c r="Z870" s="26"/>
      <c r="AA870" s="26"/>
      <c r="AB870" s="26"/>
      <c r="AC870" s="27"/>
    </row>
    <row r="871" spans="1:29" ht="45" hidden="1" x14ac:dyDescent="0.25">
      <c r="A871" s="24" t="s">
        <v>1313</v>
      </c>
      <c r="B871" s="24" t="s">
        <v>1314</v>
      </c>
      <c r="C871" s="25">
        <v>42845</v>
      </c>
      <c r="D871" s="25">
        <v>42845</v>
      </c>
      <c r="E871" s="25">
        <v>45078</v>
      </c>
      <c r="F871" s="24">
        <v>73</v>
      </c>
      <c r="G871" s="24" t="s">
        <v>2151</v>
      </c>
      <c r="H871" s="24" t="s">
        <v>1308</v>
      </c>
      <c r="I871" s="24" t="s">
        <v>1740</v>
      </c>
      <c r="J871" s="22">
        <v>332562</v>
      </c>
      <c r="K871" s="22">
        <v>275744.09000000003</v>
      </c>
      <c r="L871" s="26"/>
      <c r="M871" s="26"/>
      <c r="N871" s="26">
        <v>282677.7</v>
      </c>
      <c r="O871" s="26">
        <v>234382.48</v>
      </c>
      <c r="P871" s="26"/>
      <c r="Q871" s="26"/>
      <c r="R871" s="26"/>
      <c r="S871" s="26"/>
      <c r="T871" s="26">
        <v>49884.3</v>
      </c>
      <c r="U871" s="26">
        <v>41361.61</v>
      </c>
      <c r="V871" s="26"/>
      <c r="W871" s="26"/>
      <c r="X871" s="26"/>
      <c r="Y871" s="26"/>
      <c r="Z871" s="26"/>
      <c r="AA871" s="26"/>
      <c r="AB871" s="26"/>
      <c r="AC871" s="27"/>
    </row>
    <row r="872" spans="1:29" ht="157.5" hidden="1" x14ac:dyDescent="0.25">
      <c r="A872" s="24" t="s">
        <v>1315</v>
      </c>
      <c r="B872" s="24" t="s">
        <v>1316</v>
      </c>
      <c r="C872" s="25">
        <v>42802</v>
      </c>
      <c r="D872" s="25">
        <v>42802</v>
      </c>
      <c r="E872" s="25">
        <v>45199</v>
      </c>
      <c r="F872" s="24">
        <v>78</v>
      </c>
      <c r="G872" s="24" t="s">
        <v>2152</v>
      </c>
      <c r="H872" s="24" t="s">
        <v>1308</v>
      </c>
      <c r="I872" s="24" t="s">
        <v>1821</v>
      </c>
      <c r="J872" s="22">
        <v>240223.74</v>
      </c>
      <c r="K872" s="22">
        <v>133713.79</v>
      </c>
      <c r="L872" s="26"/>
      <c r="M872" s="26"/>
      <c r="N872" s="26">
        <v>204190.17</v>
      </c>
      <c r="O872" s="26">
        <v>113656.72</v>
      </c>
      <c r="P872" s="26"/>
      <c r="Q872" s="26"/>
      <c r="R872" s="26"/>
      <c r="S872" s="26"/>
      <c r="T872" s="26">
        <v>36033.57</v>
      </c>
      <c r="U872" s="26">
        <v>20057.07</v>
      </c>
      <c r="V872" s="26"/>
      <c r="W872" s="26"/>
      <c r="X872" s="26"/>
      <c r="Y872" s="26"/>
      <c r="Z872" s="26"/>
      <c r="AA872" s="26"/>
      <c r="AB872" s="26"/>
      <c r="AC872" s="27"/>
    </row>
    <row r="873" spans="1:29" ht="146.25" hidden="1" x14ac:dyDescent="0.25">
      <c r="A873" s="24" t="s">
        <v>1317</v>
      </c>
      <c r="B873" s="24" t="s">
        <v>3350</v>
      </c>
      <c r="C873" s="25">
        <v>42814</v>
      </c>
      <c r="D873" s="25">
        <v>42814</v>
      </c>
      <c r="E873" s="25">
        <v>45107</v>
      </c>
      <c r="F873" s="24">
        <v>75</v>
      </c>
      <c r="G873" s="24" t="s">
        <v>3006</v>
      </c>
      <c r="H873" s="24" t="s">
        <v>1308</v>
      </c>
      <c r="I873" s="24" t="s">
        <v>2668</v>
      </c>
      <c r="J873" s="22">
        <v>119982</v>
      </c>
      <c r="K873" s="22">
        <v>106871.32</v>
      </c>
      <c r="L873" s="26"/>
      <c r="M873" s="26"/>
      <c r="N873" s="26">
        <v>101984.7</v>
      </c>
      <c r="O873" s="26">
        <v>90840.63</v>
      </c>
      <c r="P873" s="26"/>
      <c r="Q873" s="26"/>
      <c r="R873" s="26"/>
      <c r="S873" s="26"/>
      <c r="T873" s="26">
        <v>17997.3</v>
      </c>
      <c r="U873" s="26">
        <v>16030.69</v>
      </c>
      <c r="V873" s="26"/>
      <c r="W873" s="26"/>
      <c r="X873" s="26"/>
      <c r="Y873" s="26"/>
      <c r="Z873" s="26"/>
      <c r="AA873" s="26"/>
      <c r="AB873" s="26"/>
      <c r="AC873" s="27"/>
    </row>
    <row r="874" spans="1:29" ht="90" hidden="1" x14ac:dyDescent="0.25">
      <c r="A874" s="24" t="s">
        <v>1318</v>
      </c>
      <c r="B874" s="24" t="s">
        <v>1319</v>
      </c>
      <c r="C874" s="25">
        <v>42844</v>
      </c>
      <c r="D874" s="25">
        <v>42844</v>
      </c>
      <c r="E874" s="25">
        <v>45291</v>
      </c>
      <c r="F874" s="24">
        <v>80</v>
      </c>
      <c r="G874" s="24" t="s">
        <v>2043</v>
      </c>
      <c r="H874" s="24" t="s">
        <v>1308</v>
      </c>
      <c r="I874" s="24" t="s">
        <v>3255</v>
      </c>
      <c r="J874" s="22">
        <v>963376.42</v>
      </c>
      <c r="K874" s="22">
        <v>664791.98</v>
      </c>
      <c r="L874" s="26"/>
      <c r="M874" s="26"/>
      <c r="N874" s="26">
        <v>818869.96</v>
      </c>
      <c r="O874" s="26">
        <v>565073.18000000005</v>
      </c>
      <c r="P874" s="26"/>
      <c r="Q874" s="26"/>
      <c r="R874" s="26"/>
      <c r="S874" s="26"/>
      <c r="T874" s="26">
        <v>144506.46</v>
      </c>
      <c r="U874" s="26">
        <v>99718.8</v>
      </c>
      <c r="V874" s="26"/>
      <c r="W874" s="26"/>
      <c r="X874" s="26"/>
      <c r="Y874" s="26"/>
      <c r="Z874" s="26"/>
      <c r="AA874" s="26"/>
      <c r="AB874" s="26"/>
      <c r="AC874" s="27"/>
    </row>
    <row r="875" spans="1:29" ht="225" hidden="1" x14ac:dyDescent="0.25">
      <c r="A875" s="24" t="s">
        <v>1320</v>
      </c>
      <c r="B875" s="24" t="s">
        <v>1321</v>
      </c>
      <c r="C875" s="25">
        <v>42822</v>
      </c>
      <c r="D875" s="25">
        <v>42822</v>
      </c>
      <c r="E875" s="25">
        <v>45169</v>
      </c>
      <c r="F875" s="24">
        <v>77</v>
      </c>
      <c r="G875" s="24" t="s">
        <v>2153</v>
      </c>
      <c r="H875" s="24" t="s">
        <v>1308</v>
      </c>
      <c r="I875" s="24" t="s">
        <v>2779</v>
      </c>
      <c r="J875" s="22">
        <v>575240</v>
      </c>
      <c r="K875" s="22">
        <v>321923.96000000002</v>
      </c>
      <c r="L875" s="26"/>
      <c r="M875" s="26"/>
      <c r="N875" s="26">
        <v>488954</v>
      </c>
      <c r="O875" s="26">
        <v>273635.37</v>
      </c>
      <c r="P875" s="26"/>
      <c r="Q875" s="26"/>
      <c r="R875" s="26"/>
      <c r="S875" s="26"/>
      <c r="T875" s="26">
        <v>86286</v>
      </c>
      <c r="U875" s="26">
        <v>48288.59</v>
      </c>
      <c r="V875" s="26"/>
      <c r="W875" s="26"/>
      <c r="X875" s="26"/>
      <c r="Y875" s="26"/>
      <c r="Z875" s="26"/>
      <c r="AA875" s="26"/>
      <c r="AB875" s="26"/>
      <c r="AC875" s="27"/>
    </row>
    <row r="876" spans="1:29" ht="168.75" hidden="1" x14ac:dyDescent="0.25">
      <c r="A876" s="24" t="s">
        <v>1322</v>
      </c>
      <c r="B876" s="24" t="s">
        <v>3007</v>
      </c>
      <c r="C876" s="25">
        <v>42811</v>
      </c>
      <c r="D876" s="25">
        <v>42811</v>
      </c>
      <c r="E876" s="25">
        <v>45291</v>
      </c>
      <c r="F876" s="24">
        <v>81</v>
      </c>
      <c r="G876" s="24" t="s">
        <v>2154</v>
      </c>
      <c r="H876" s="24" t="s">
        <v>1308</v>
      </c>
      <c r="I876" s="24" t="s">
        <v>1864</v>
      </c>
      <c r="J876" s="22">
        <v>132257</v>
      </c>
      <c r="K876" s="22">
        <v>81312.759999999995</v>
      </c>
      <c r="L876" s="26"/>
      <c r="M876" s="26"/>
      <c r="N876" s="26">
        <v>112418.45</v>
      </c>
      <c r="O876" s="26">
        <v>69115.86</v>
      </c>
      <c r="P876" s="26"/>
      <c r="Q876" s="26"/>
      <c r="R876" s="26"/>
      <c r="S876" s="26"/>
      <c r="T876" s="26">
        <v>19838.55</v>
      </c>
      <c r="U876" s="26">
        <v>12196.9</v>
      </c>
      <c r="V876" s="26"/>
      <c r="W876" s="26"/>
      <c r="X876" s="26"/>
      <c r="Y876" s="26"/>
      <c r="Z876" s="26"/>
      <c r="AA876" s="26"/>
      <c r="AB876" s="26"/>
      <c r="AC876" s="27"/>
    </row>
    <row r="877" spans="1:29" ht="90" hidden="1" x14ac:dyDescent="0.25">
      <c r="A877" s="24" t="s">
        <v>1323</v>
      </c>
      <c r="B877" s="24" t="s">
        <v>3351</v>
      </c>
      <c r="C877" s="25">
        <v>42867</v>
      </c>
      <c r="D877" s="25">
        <v>42867</v>
      </c>
      <c r="E877" s="25">
        <v>44925</v>
      </c>
      <c r="F877" s="24">
        <v>67</v>
      </c>
      <c r="G877" s="24" t="s">
        <v>3008</v>
      </c>
      <c r="H877" s="24" t="s">
        <v>1308</v>
      </c>
      <c r="I877" s="24" t="s">
        <v>1867</v>
      </c>
      <c r="J877" s="22">
        <v>181957</v>
      </c>
      <c r="K877" s="22">
        <v>146254.22</v>
      </c>
      <c r="L877" s="26"/>
      <c r="M877" s="26"/>
      <c r="N877" s="26">
        <v>154663.45000000001</v>
      </c>
      <c r="O877" s="26">
        <v>124316.09</v>
      </c>
      <c r="P877" s="26"/>
      <c r="Q877" s="26"/>
      <c r="R877" s="26"/>
      <c r="S877" s="26"/>
      <c r="T877" s="26">
        <v>27293.55</v>
      </c>
      <c r="U877" s="26">
        <v>21938.13</v>
      </c>
      <c r="V877" s="26"/>
      <c r="W877" s="26"/>
      <c r="X877" s="26"/>
      <c r="Y877" s="26"/>
      <c r="Z877" s="26"/>
      <c r="AA877" s="26"/>
      <c r="AB877" s="26"/>
      <c r="AC877" s="27"/>
    </row>
    <row r="878" spans="1:29" ht="101.25" hidden="1" x14ac:dyDescent="0.25">
      <c r="A878" s="24" t="s">
        <v>1324</v>
      </c>
      <c r="B878" s="24" t="s">
        <v>1325</v>
      </c>
      <c r="C878" s="25">
        <v>42797</v>
      </c>
      <c r="D878" s="25">
        <v>42797</v>
      </c>
      <c r="E878" s="25">
        <v>45078</v>
      </c>
      <c r="F878" s="24">
        <v>74</v>
      </c>
      <c r="G878" s="24" t="s">
        <v>2154</v>
      </c>
      <c r="H878" s="24" t="s">
        <v>1308</v>
      </c>
      <c r="I878" s="24" t="s">
        <v>1864</v>
      </c>
      <c r="J878" s="22">
        <v>103038</v>
      </c>
      <c r="K878" s="22">
        <v>61852.88</v>
      </c>
      <c r="L878" s="26"/>
      <c r="M878" s="26"/>
      <c r="N878" s="26">
        <v>87582.3</v>
      </c>
      <c r="O878" s="26">
        <v>52574.96</v>
      </c>
      <c r="P878" s="26"/>
      <c r="Q878" s="26"/>
      <c r="R878" s="26"/>
      <c r="S878" s="26"/>
      <c r="T878" s="26">
        <v>15455.7</v>
      </c>
      <c r="U878" s="26">
        <v>9277.92</v>
      </c>
      <c r="V878" s="26"/>
      <c r="W878" s="26"/>
      <c r="X878" s="26"/>
      <c r="Y878" s="26"/>
      <c r="Z878" s="26"/>
      <c r="AA878" s="26"/>
      <c r="AB878" s="26"/>
      <c r="AC878" s="27"/>
    </row>
    <row r="879" spans="1:29" ht="157.5" hidden="1" x14ac:dyDescent="0.25">
      <c r="A879" s="24" t="s">
        <v>1326</v>
      </c>
      <c r="B879" s="24" t="s">
        <v>3009</v>
      </c>
      <c r="C879" s="25">
        <v>42793</v>
      </c>
      <c r="D879" s="25">
        <v>42793</v>
      </c>
      <c r="E879" s="25">
        <v>44926</v>
      </c>
      <c r="F879" s="24">
        <v>70</v>
      </c>
      <c r="G879" s="24" t="s">
        <v>3010</v>
      </c>
      <c r="H879" s="24" t="s">
        <v>1308</v>
      </c>
      <c r="I879" s="24" t="s">
        <v>1864</v>
      </c>
      <c r="J879" s="22">
        <v>79771</v>
      </c>
      <c r="K879" s="22">
        <v>49098.68</v>
      </c>
      <c r="L879" s="26"/>
      <c r="M879" s="26"/>
      <c r="N879" s="26">
        <v>67805.350000000006</v>
      </c>
      <c r="O879" s="26">
        <v>41733.89</v>
      </c>
      <c r="P879" s="26"/>
      <c r="Q879" s="26"/>
      <c r="R879" s="26"/>
      <c r="S879" s="26"/>
      <c r="T879" s="26">
        <v>11965.65</v>
      </c>
      <c r="U879" s="26">
        <v>7364.79</v>
      </c>
      <c r="V879" s="26"/>
      <c r="W879" s="26"/>
      <c r="X879" s="26"/>
      <c r="Y879" s="26"/>
      <c r="Z879" s="26"/>
      <c r="AA879" s="26"/>
      <c r="AB879" s="26"/>
      <c r="AC879" s="27"/>
    </row>
    <row r="880" spans="1:29" ht="45" hidden="1" x14ac:dyDescent="0.25">
      <c r="A880" s="24" t="s">
        <v>1327</v>
      </c>
      <c r="B880" s="24" t="s">
        <v>3352</v>
      </c>
      <c r="C880" s="25">
        <v>42858</v>
      </c>
      <c r="D880" s="25">
        <v>42858</v>
      </c>
      <c r="E880" s="25">
        <v>45170</v>
      </c>
      <c r="F880" s="24">
        <v>75</v>
      </c>
      <c r="G880" s="24" t="s">
        <v>3011</v>
      </c>
      <c r="H880" s="24" t="s">
        <v>1308</v>
      </c>
      <c r="I880" s="24" t="s">
        <v>1737</v>
      </c>
      <c r="J880" s="22">
        <v>53231</v>
      </c>
      <c r="K880" s="22">
        <v>30572.84</v>
      </c>
      <c r="L880" s="26"/>
      <c r="M880" s="26"/>
      <c r="N880" s="26">
        <v>45246.35</v>
      </c>
      <c r="O880" s="26">
        <v>25986.91</v>
      </c>
      <c r="P880" s="26"/>
      <c r="Q880" s="26"/>
      <c r="R880" s="26"/>
      <c r="S880" s="26"/>
      <c r="T880" s="26">
        <v>7984.65</v>
      </c>
      <c r="U880" s="26">
        <v>4585.93</v>
      </c>
      <c r="V880" s="26"/>
      <c r="W880" s="26"/>
      <c r="X880" s="26"/>
      <c r="Y880" s="26"/>
      <c r="Z880" s="26"/>
      <c r="AA880" s="26"/>
      <c r="AB880" s="26"/>
      <c r="AC880" s="27"/>
    </row>
    <row r="881" spans="1:29" ht="123.75" hidden="1" x14ac:dyDescent="0.25">
      <c r="A881" s="24" t="s">
        <v>1328</v>
      </c>
      <c r="B881" s="24" t="s">
        <v>1329</v>
      </c>
      <c r="C881" s="25">
        <v>42844</v>
      </c>
      <c r="D881" s="25">
        <v>42844</v>
      </c>
      <c r="E881" s="25">
        <v>45291</v>
      </c>
      <c r="F881" s="24">
        <v>80</v>
      </c>
      <c r="G881" s="24" t="s">
        <v>2155</v>
      </c>
      <c r="H881" s="24" t="s">
        <v>1308</v>
      </c>
      <c r="I881" s="24" t="s">
        <v>1815</v>
      </c>
      <c r="J881" s="22">
        <v>335994</v>
      </c>
      <c r="K881" s="22">
        <v>265124.53999999998</v>
      </c>
      <c r="L881" s="26"/>
      <c r="M881" s="26"/>
      <c r="N881" s="26">
        <v>285594.90000000002</v>
      </c>
      <c r="O881" s="26">
        <v>225355.86</v>
      </c>
      <c r="P881" s="26"/>
      <c r="Q881" s="26"/>
      <c r="R881" s="26"/>
      <c r="S881" s="26"/>
      <c r="T881" s="26">
        <v>50399.1</v>
      </c>
      <c r="U881" s="26">
        <v>39768.68</v>
      </c>
      <c r="V881" s="26"/>
      <c r="W881" s="26"/>
      <c r="X881" s="26"/>
      <c r="Y881" s="26"/>
      <c r="Z881" s="26"/>
      <c r="AA881" s="26"/>
      <c r="AB881" s="26"/>
      <c r="AC881" s="27"/>
    </row>
    <row r="882" spans="1:29" ht="67.5" hidden="1" x14ac:dyDescent="0.25">
      <c r="A882" s="24" t="s">
        <v>1330</v>
      </c>
      <c r="B882" s="24" t="s">
        <v>1331</v>
      </c>
      <c r="C882" s="25">
        <v>42823</v>
      </c>
      <c r="D882" s="25">
        <v>42823</v>
      </c>
      <c r="E882" s="25">
        <v>45077</v>
      </c>
      <c r="F882" s="24">
        <v>74</v>
      </c>
      <c r="G882" s="24" t="s">
        <v>3012</v>
      </c>
      <c r="H882" s="24" t="s">
        <v>1308</v>
      </c>
      <c r="I882" s="24" t="s">
        <v>3353</v>
      </c>
      <c r="J882" s="22">
        <v>114896</v>
      </c>
      <c r="K882" s="22">
        <v>80380.78</v>
      </c>
      <c r="L882" s="26"/>
      <c r="M882" s="26"/>
      <c r="N882" s="26">
        <v>97661.6</v>
      </c>
      <c r="O882" s="26">
        <v>68323.67</v>
      </c>
      <c r="P882" s="26"/>
      <c r="Q882" s="26"/>
      <c r="R882" s="26"/>
      <c r="S882" s="26"/>
      <c r="T882" s="26">
        <v>17234.400000000001</v>
      </c>
      <c r="U882" s="26">
        <v>12057.11</v>
      </c>
      <c r="V882" s="26"/>
      <c r="W882" s="26"/>
      <c r="X882" s="26"/>
      <c r="Y882" s="26"/>
      <c r="Z882" s="26"/>
      <c r="AA882" s="26"/>
      <c r="AB882" s="26"/>
      <c r="AC882" s="27"/>
    </row>
    <row r="883" spans="1:29" ht="409.5" hidden="1" x14ac:dyDescent="0.25">
      <c r="A883" s="24" t="s">
        <v>1332</v>
      </c>
      <c r="B883" s="24" t="s">
        <v>3354</v>
      </c>
      <c r="C883" s="25">
        <v>42821</v>
      </c>
      <c r="D883" s="25">
        <v>42821</v>
      </c>
      <c r="E883" s="25">
        <v>45078</v>
      </c>
      <c r="F883" s="24">
        <v>74</v>
      </c>
      <c r="G883" s="24" t="s">
        <v>3013</v>
      </c>
      <c r="H883" s="24" t="s">
        <v>1308</v>
      </c>
      <c r="I883" s="24" t="s">
        <v>3355</v>
      </c>
      <c r="J883" s="22">
        <v>165929.85</v>
      </c>
      <c r="K883" s="22">
        <v>108282.56</v>
      </c>
      <c r="L883" s="26"/>
      <c r="M883" s="26"/>
      <c r="N883" s="26">
        <v>141040.37</v>
      </c>
      <c r="O883" s="26">
        <v>92040.18</v>
      </c>
      <c r="P883" s="26"/>
      <c r="Q883" s="26"/>
      <c r="R883" s="26"/>
      <c r="S883" s="26"/>
      <c r="T883" s="26">
        <v>24889.48</v>
      </c>
      <c r="U883" s="26">
        <v>16242.38</v>
      </c>
      <c r="V883" s="26"/>
      <c r="W883" s="26"/>
      <c r="X883" s="26"/>
      <c r="Y883" s="26"/>
      <c r="Z883" s="26"/>
      <c r="AA883" s="26"/>
      <c r="AB883" s="26"/>
      <c r="AC883" s="27"/>
    </row>
    <row r="884" spans="1:29" ht="33.75" hidden="1" x14ac:dyDescent="0.25">
      <c r="A884" s="24" t="s">
        <v>1333</v>
      </c>
      <c r="B884" s="24" t="s">
        <v>1334</v>
      </c>
      <c r="C884" s="25">
        <v>42814</v>
      </c>
      <c r="D884" s="25">
        <v>42814</v>
      </c>
      <c r="E884" s="25">
        <v>45078</v>
      </c>
      <c r="F884" s="24">
        <v>74</v>
      </c>
      <c r="G884" s="24" t="s">
        <v>2156</v>
      </c>
      <c r="H884" s="24" t="s">
        <v>1308</v>
      </c>
      <c r="I884" s="24" t="s">
        <v>3315</v>
      </c>
      <c r="J884" s="22">
        <v>5848465.3300000001</v>
      </c>
      <c r="K884" s="22">
        <v>4020997.48</v>
      </c>
      <c r="L884" s="26"/>
      <c r="M884" s="26"/>
      <c r="N884" s="26">
        <v>4971195.53</v>
      </c>
      <c r="O884" s="26">
        <v>3417847.87</v>
      </c>
      <c r="P884" s="26"/>
      <c r="Q884" s="26"/>
      <c r="R884" s="26"/>
      <c r="S884" s="26"/>
      <c r="T884" s="26">
        <v>877269.8</v>
      </c>
      <c r="U884" s="26">
        <v>603149.61</v>
      </c>
      <c r="V884" s="26"/>
      <c r="W884" s="26"/>
      <c r="X884" s="26"/>
      <c r="Y884" s="26"/>
      <c r="Z884" s="26"/>
      <c r="AA884" s="26"/>
      <c r="AB884" s="26"/>
      <c r="AC884" s="27"/>
    </row>
    <row r="885" spans="1:29" ht="326.25" hidden="1" x14ac:dyDescent="0.25">
      <c r="A885" s="24" t="s">
        <v>1335</v>
      </c>
      <c r="B885" s="24" t="s">
        <v>3356</v>
      </c>
      <c r="C885" s="25">
        <v>42838</v>
      </c>
      <c r="D885" s="25">
        <v>42838</v>
      </c>
      <c r="E885" s="25">
        <v>45078</v>
      </c>
      <c r="F885" s="24">
        <v>73</v>
      </c>
      <c r="G885" s="24" t="s">
        <v>3357</v>
      </c>
      <c r="H885" s="24" t="s">
        <v>1308</v>
      </c>
      <c r="I885" s="24" t="s">
        <v>3358</v>
      </c>
      <c r="J885" s="22">
        <v>119209</v>
      </c>
      <c r="K885" s="22">
        <v>100147.56</v>
      </c>
      <c r="L885" s="26"/>
      <c r="M885" s="26"/>
      <c r="N885" s="26">
        <v>101327.65</v>
      </c>
      <c r="O885" s="26">
        <v>85125.43</v>
      </c>
      <c r="P885" s="26"/>
      <c r="Q885" s="26"/>
      <c r="R885" s="26"/>
      <c r="S885" s="26"/>
      <c r="T885" s="26">
        <v>17881.349999999999</v>
      </c>
      <c r="U885" s="26">
        <v>15022.13</v>
      </c>
      <c r="V885" s="26"/>
      <c r="W885" s="26"/>
      <c r="X885" s="26"/>
      <c r="Y885" s="26"/>
      <c r="Z885" s="26"/>
      <c r="AA885" s="26"/>
      <c r="AB885" s="26"/>
      <c r="AC885" s="27"/>
    </row>
    <row r="886" spans="1:29" ht="90" hidden="1" x14ac:dyDescent="0.25">
      <c r="A886" s="24" t="s">
        <v>1336</v>
      </c>
      <c r="B886" s="24" t="s">
        <v>1337</v>
      </c>
      <c r="C886" s="25">
        <v>42870</v>
      </c>
      <c r="D886" s="25">
        <v>42870</v>
      </c>
      <c r="E886" s="25">
        <v>45077</v>
      </c>
      <c r="F886" s="24">
        <v>72</v>
      </c>
      <c r="G886" s="24" t="s">
        <v>2078</v>
      </c>
      <c r="H886" s="24" t="s">
        <v>1308</v>
      </c>
      <c r="I886" s="24" t="s">
        <v>1739</v>
      </c>
      <c r="J886" s="22">
        <v>161619</v>
      </c>
      <c r="K886" s="22">
        <v>97869.87</v>
      </c>
      <c r="L886" s="26"/>
      <c r="M886" s="26"/>
      <c r="N886" s="26">
        <v>137376.15</v>
      </c>
      <c r="O886" s="26">
        <v>83189.399999999994</v>
      </c>
      <c r="P886" s="26"/>
      <c r="Q886" s="26"/>
      <c r="R886" s="26"/>
      <c r="S886" s="26"/>
      <c r="T886" s="26">
        <v>24242.85</v>
      </c>
      <c r="U886" s="26">
        <v>14680.47</v>
      </c>
      <c r="V886" s="26"/>
      <c r="W886" s="26"/>
      <c r="X886" s="26"/>
      <c r="Y886" s="26"/>
      <c r="Z886" s="26"/>
      <c r="AA886" s="26"/>
      <c r="AB886" s="26"/>
      <c r="AC886" s="27"/>
    </row>
    <row r="887" spans="1:29" ht="247.5" hidden="1" x14ac:dyDescent="0.25">
      <c r="A887" s="24" t="s">
        <v>1338</v>
      </c>
      <c r="B887" s="24" t="s">
        <v>1339</v>
      </c>
      <c r="C887" s="25">
        <v>42846</v>
      </c>
      <c r="D887" s="25">
        <v>42846</v>
      </c>
      <c r="E887" s="25">
        <v>45280</v>
      </c>
      <c r="F887" s="24">
        <v>80</v>
      </c>
      <c r="G887" s="24" t="s">
        <v>2157</v>
      </c>
      <c r="H887" s="24" t="s">
        <v>1308</v>
      </c>
      <c r="I887" s="24" t="s">
        <v>1738</v>
      </c>
      <c r="J887" s="22">
        <v>276666.01</v>
      </c>
      <c r="K887" s="22">
        <v>175698.69</v>
      </c>
      <c r="L887" s="26"/>
      <c r="M887" s="26"/>
      <c r="N887" s="26">
        <v>235166.11</v>
      </c>
      <c r="O887" s="26">
        <v>149343.89000000001</v>
      </c>
      <c r="P887" s="26"/>
      <c r="Q887" s="26"/>
      <c r="R887" s="26"/>
      <c r="S887" s="26"/>
      <c r="T887" s="26">
        <v>41499.9</v>
      </c>
      <c r="U887" s="26">
        <v>26354.799999999999</v>
      </c>
      <c r="V887" s="26"/>
      <c r="W887" s="26"/>
      <c r="X887" s="26"/>
      <c r="Y887" s="26"/>
      <c r="Z887" s="26"/>
      <c r="AA887" s="26"/>
      <c r="AB887" s="26"/>
      <c r="AC887" s="27"/>
    </row>
    <row r="888" spans="1:29" ht="78.75" hidden="1" x14ac:dyDescent="0.25">
      <c r="A888" s="24" t="s">
        <v>1340</v>
      </c>
      <c r="B888" s="24" t="s">
        <v>1341</v>
      </c>
      <c r="C888" s="25">
        <v>42880</v>
      </c>
      <c r="D888" s="25">
        <v>42880</v>
      </c>
      <c r="E888" s="25">
        <v>45199</v>
      </c>
      <c r="F888" s="24">
        <v>76</v>
      </c>
      <c r="G888" s="24" t="s">
        <v>2059</v>
      </c>
      <c r="H888" s="24" t="s">
        <v>1308</v>
      </c>
      <c r="I888" s="24" t="s">
        <v>1865</v>
      </c>
      <c r="J888" s="22">
        <v>374543</v>
      </c>
      <c r="K888" s="22">
        <v>247860.01</v>
      </c>
      <c r="L888" s="26"/>
      <c r="M888" s="26"/>
      <c r="N888" s="26">
        <v>318361.55</v>
      </c>
      <c r="O888" s="26">
        <v>210681.02</v>
      </c>
      <c r="P888" s="26"/>
      <c r="Q888" s="26"/>
      <c r="R888" s="26"/>
      <c r="S888" s="26"/>
      <c r="T888" s="26">
        <v>56181.45</v>
      </c>
      <c r="U888" s="26">
        <v>37178.99</v>
      </c>
      <c r="V888" s="26"/>
      <c r="W888" s="26"/>
      <c r="X888" s="26"/>
      <c r="Y888" s="26"/>
      <c r="Z888" s="26"/>
      <c r="AA888" s="26"/>
      <c r="AB888" s="26"/>
      <c r="AC888" s="27"/>
    </row>
    <row r="889" spans="1:29" ht="409.5" hidden="1" x14ac:dyDescent="0.25">
      <c r="A889" s="24" t="s">
        <v>1342</v>
      </c>
      <c r="B889" s="24" t="s">
        <v>1343</v>
      </c>
      <c r="C889" s="25">
        <v>42849</v>
      </c>
      <c r="D889" s="25">
        <v>42849</v>
      </c>
      <c r="E889" s="25">
        <v>45260</v>
      </c>
      <c r="F889" s="24">
        <v>79</v>
      </c>
      <c r="G889" s="24" t="s">
        <v>2158</v>
      </c>
      <c r="H889" s="24" t="s">
        <v>1308</v>
      </c>
      <c r="I889" s="24" t="s">
        <v>1866</v>
      </c>
      <c r="J889" s="22">
        <v>647517</v>
      </c>
      <c r="K889" s="22">
        <v>402508.65</v>
      </c>
      <c r="L889" s="26"/>
      <c r="M889" s="26"/>
      <c r="N889" s="26">
        <v>550389.44999999995</v>
      </c>
      <c r="O889" s="26">
        <v>342132.35</v>
      </c>
      <c r="P889" s="26"/>
      <c r="Q889" s="26"/>
      <c r="R889" s="26"/>
      <c r="S889" s="26"/>
      <c r="T889" s="26">
        <v>97127.55</v>
      </c>
      <c r="U889" s="26">
        <v>60376.3</v>
      </c>
      <c r="V889" s="26"/>
      <c r="W889" s="26"/>
      <c r="X889" s="26"/>
      <c r="Y889" s="26"/>
      <c r="Z889" s="26"/>
      <c r="AA889" s="26"/>
      <c r="AB889" s="26"/>
      <c r="AC889" s="27"/>
    </row>
    <row r="890" spans="1:29" ht="78.75" hidden="1" x14ac:dyDescent="0.25">
      <c r="A890" s="24" t="s">
        <v>1344</v>
      </c>
      <c r="B890" s="24" t="s">
        <v>3014</v>
      </c>
      <c r="C890" s="25">
        <v>42900</v>
      </c>
      <c r="D890" s="25">
        <v>42900</v>
      </c>
      <c r="E890" s="25">
        <v>44926</v>
      </c>
      <c r="F890" s="24">
        <v>66</v>
      </c>
      <c r="G890" s="24" t="s">
        <v>3015</v>
      </c>
      <c r="H890" s="24" t="s">
        <v>1308</v>
      </c>
      <c r="I890" s="24" t="s">
        <v>3016</v>
      </c>
      <c r="J890" s="22">
        <v>105851</v>
      </c>
      <c r="K890" s="22">
        <v>86654.88</v>
      </c>
      <c r="L890" s="26"/>
      <c r="M890" s="26"/>
      <c r="N890" s="26">
        <v>89973.35</v>
      </c>
      <c r="O890" s="26">
        <v>73656.639999999999</v>
      </c>
      <c r="P890" s="26"/>
      <c r="Q890" s="26"/>
      <c r="R890" s="26"/>
      <c r="S890" s="26"/>
      <c r="T890" s="26">
        <v>15877.65</v>
      </c>
      <c r="U890" s="26">
        <v>12998.24</v>
      </c>
      <c r="V890" s="26"/>
      <c r="W890" s="26"/>
      <c r="X890" s="26"/>
      <c r="Y890" s="26"/>
      <c r="Z890" s="26"/>
      <c r="AA890" s="26"/>
      <c r="AB890" s="26"/>
      <c r="AC890" s="27"/>
    </row>
    <row r="891" spans="1:29" ht="112.5" hidden="1" x14ac:dyDescent="0.25">
      <c r="A891" s="24" t="s">
        <v>1345</v>
      </c>
      <c r="B891" s="24" t="s">
        <v>1346</v>
      </c>
      <c r="C891" s="25">
        <v>42927</v>
      </c>
      <c r="D891" s="25">
        <v>42927</v>
      </c>
      <c r="E891" s="25">
        <v>45291</v>
      </c>
      <c r="F891" s="24">
        <v>77</v>
      </c>
      <c r="G891" s="24" t="s">
        <v>3017</v>
      </c>
      <c r="H891" s="24" t="s">
        <v>1308</v>
      </c>
      <c r="I891" s="24" t="s">
        <v>1820</v>
      </c>
      <c r="J891" s="22">
        <v>139504</v>
      </c>
      <c r="K891" s="22">
        <v>123349.15</v>
      </c>
      <c r="L891" s="26"/>
      <c r="M891" s="26"/>
      <c r="N891" s="26">
        <v>118578.4</v>
      </c>
      <c r="O891" s="26">
        <v>104846.79</v>
      </c>
      <c r="P891" s="26"/>
      <c r="Q891" s="26"/>
      <c r="R891" s="26"/>
      <c r="S891" s="26"/>
      <c r="T891" s="26">
        <v>20925.599999999999</v>
      </c>
      <c r="U891" s="26">
        <v>18502.36</v>
      </c>
      <c r="V891" s="26"/>
      <c r="W891" s="26"/>
      <c r="X891" s="26"/>
      <c r="Y891" s="26"/>
      <c r="Z891" s="26"/>
      <c r="AA891" s="26"/>
      <c r="AB891" s="26"/>
      <c r="AC891" s="27"/>
    </row>
    <row r="892" spans="1:29" ht="409.5" hidden="1" x14ac:dyDescent="0.25">
      <c r="A892" s="24" t="s">
        <v>1347</v>
      </c>
      <c r="B892" s="24" t="s">
        <v>1348</v>
      </c>
      <c r="C892" s="25">
        <v>42843</v>
      </c>
      <c r="D892" s="25">
        <v>42843</v>
      </c>
      <c r="E892" s="25">
        <v>45169</v>
      </c>
      <c r="F892" s="24">
        <v>76</v>
      </c>
      <c r="G892" s="24" t="s">
        <v>2159</v>
      </c>
      <c r="H892" s="24" t="s">
        <v>1308</v>
      </c>
      <c r="I892" s="24" t="s">
        <v>2835</v>
      </c>
      <c r="J892" s="22">
        <v>610340</v>
      </c>
      <c r="K892" s="22">
        <v>464491.14</v>
      </c>
      <c r="L892" s="26"/>
      <c r="M892" s="26"/>
      <c r="N892" s="26">
        <v>518789</v>
      </c>
      <c r="O892" s="26">
        <v>394817.45</v>
      </c>
      <c r="P892" s="26"/>
      <c r="Q892" s="26"/>
      <c r="R892" s="26"/>
      <c r="S892" s="26"/>
      <c r="T892" s="26">
        <v>91551</v>
      </c>
      <c r="U892" s="26">
        <v>69673.69</v>
      </c>
      <c r="V892" s="26"/>
      <c r="W892" s="26"/>
      <c r="X892" s="26"/>
      <c r="Y892" s="26"/>
      <c r="Z892" s="26"/>
      <c r="AA892" s="26"/>
      <c r="AB892" s="26"/>
      <c r="AC892" s="27"/>
    </row>
    <row r="893" spans="1:29" ht="90" hidden="1" x14ac:dyDescent="0.25">
      <c r="A893" s="24" t="s">
        <v>1349</v>
      </c>
      <c r="B893" s="24" t="s">
        <v>1350</v>
      </c>
      <c r="C893" s="25">
        <v>42838</v>
      </c>
      <c r="D893" s="25">
        <v>42838</v>
      </c>
      <c r="E893" s="25">
        <v>45107</v>
      </c>
      <c r="F893" s="24">
        <v>74</v>
      </c>
      <c r="G893" s="24" t="s">
        <v>2160</v>
      </c>
      <c r="H893" s="24" t="s">
        <v>1308</v>
      </c>
      <c r="I893" s="24" t="s">
        <v>2676</v>
      </c>
      <c r="J893" s="22">
        <v>654591</v>
      </c>
      <c r="K893" s="22">
        <v>418355.56</v>
      </c>
      <c r="L893" s="26"/>
      <c r="M893" s="26"/>
      <c r="N893" s="26">
        <v>556402.35</v>
      </c>
      <c r="O893" s="26">
        <v>355602.21</v>
      </c>
      <c r="P893" s="26"/>
      <c r="Q893" s="26"/>
      <c r="R893" s="26"/>
      <c r="S893" s="26"/>
      <c r="T893" s="26">
        <v>98188.65</v>
      </c>
      <c r="U893" s="26">
        <v>62753.35</v>
      </c>
      <c r="V893" s="26"/>
      <c r="W893" s="26"/>
      <c r="X893" s="26"/>
      <c r="Y893" s="26"/>
      <c r="Z893" s="26"/>
      <c r="AA893" s="26"/>
      <c r="AB893" s="26"/>
      <c r="AC893" s="27"/>
    </row>
    <row r="894" spans="1:29" ht="90" hidden="1" x14ac:dyDescent="0.25">
      <c r="A894" s="24" t="s">
        <v>1351</v>
      </c>
      <c r="B894" s="24" t="s">
        <v>1352</v>
      </c>
      <c r="C894" s="25">
        <v>42808</v>
      </c>
      <c r="D894" s="25">
        <v>42808</v>
      </c>
      <c r="E894" s="25">
        <v>45291</v>
      </c>
      <c r="F894" s="24">
        <v>81</v>
      </c>
      <c r="G894" s="24" t="s">
        <v>3019</v>
      </c>
      <c r="H894" s="24" t="s">
        <v>1308</v>
      </c>
      <c r="I894" s="24" t="s">
        <v>3020</v>
      </c>
      <c r="J894" s="22">
        <v>329143</v>
      </c>
      <c r="K894" s="22">
        <v>219219.56</v>
      </c>
      <c r="L894" s="26"/>
      <c r="M894" s="26"/>
      <c r="N894" s="26">
        <v>279771.55</v>
      </c>
      <c r="O894" s="26">
        <v>186336.62</v>
      </c>
      <c r="P894" s="26"/>
      <c r="Q894" s="26"/>
      <c r="R894" s="26"/>
      <c r="S894" s="26"/>
      <c r="T894" s="26">
        <v>49371.45</v>
      </c>
      <c r="U894" s="26">
        <v>32882.94</v>
      </c>
      <c r="V894" s="26"/>
      <c r="W894" s="26"/>
      <c r="X894" s="26"/>
      <c r="Y894" s="26"/>
      <c r="Z894" s="26"/>
      <c r="AA894" s="26"/>
      <c r="AB894" s="26"/>
      <c r="AC894" s="27"/>
    </row>
    <row r="895" spans="1:29" ht="78.75" hidden="1" x14ac:dyDescent="0.25">
      <c r="A895" s="24" t="s">
        <v>1353</v>
      </c>
      <c r="B895" s="24" t="s">
        <v>1354</v>
      </c>
      <c r="C895" s="25">
        <v>42872</v>
      </c>
      <c r="D895" s="25">
        <v>42872</v>
      </c>
      <c r="E895" s="25">
        <v>45062</v>
      </c>
      <c r="F895" s="24">
        <v>72</v>
      </c>
      <c r="G895" s="24" t="s">
        <v>2161</v>
      </c>
      <c r="H895" s="24" t="s">
        <v>1308</v>
      </c>
      <c r="I895" s="24" t="s">
        <v>3021</v>
      </c>
      <c r="J895" s="22">
        <v>490827</v>
      </c>
      <c r="K895" s="22">
        <v>302826.19</v>
      </c>
      <c r="L895" s="26"/>
      <c r="M895" s="26"/>
      <c r="N895" s="26">
        <v>417202.95</v>
      </c>
      <c r="O895" s="26">
        <v>257402.28</v>
      </c>
      <c r="P895" s="26"/>
      <c r="Q895" s="26"/>
      <c r="R895" s="26"/>
      <c r="S895" s="26"/>
      <c r="T895" s="26">
        <v>73624.05</v>
      </c>
      <c r="U895" s="26">
        <v>45423.91</v>
      </c>
      <c r="V895" s="26"/>
      <c r="W895" s="26"/>
      <c r="X895" s="26"/>
      <c r="Y895" s="26"/>
      <c r="Z895" s="26"/>
      <c r="AA895" s="26"/>
      <c r="AB895" s="26"/>
      <c r="AC895" s="27"/>
    </row>
    <row r="896" spans="1:29" ht="78.75" hidden="1" x14ac:dyDescent="0.25">
      <c r="A896" s="24" t="s">
        <v>1355</v>
      </c>
      <c r="B896" s="24" t="s">
        <v>1356</v>
      </c>
      <c r="C896" s="25">
        <v>42787</v>
      </c>
      <c r="D896" s="25">
        <v>42787</v>
      </c>
      <c r="E896" s="25">
        <v>45280</v>
      </c>
      <c r="F896" s="24">
        <v>82</v>
      </c>
      <c r="G896" s="24" t="s">
        <v>2162</v>
      </c>
      <c r="H896" s="24" t="s">
        <v>1308</v>
      </c>
      <c r="I896" s="24" t="s">
        <v>2678</v>
      </c>
      <c r="J896" s="22">
        <v>178942</v>
      </c>
      <c r="K896" s="22">
        <v>125382.61</v>
      </c>
      <c r="L896" s="26"/>
      <c r="M896" s="26"/>
      <c r="N896" s="26">
        <v>152100.70000000001</v>
      </c>
      <c r="O896" s="26">
        <v>106575.21</v>
      </c>
      <c r="P896" s="26"/>
      <c r="Q896" s="26"/>
      <c r="R896" s="26"/>
      <c r="S896" s="26"/>
      <c r="T896" s="26">
        <v>26841.3</v>
      </c>
      <c r="U896" s="26">
        <v>18807.400000000001</v>
      </c>
      <c r="V896" s="26"/>
      <c r="W896" s="26"/>
      <c r="X896" s="26"/>
      <c r="Y896" s="26"/>
      <c r="Z896" s="26"/>
      <c r="AA896" s="26"/>
      <c r="AB896" s="26"/>
      <c r="AC896" s="27"/>
    </row>
    <row r="897" spans="1:29" ht="135" hidden="1" x14ac:dyDescent="0.25">
      <c r="A897" s="24" t="s">
        <v>1357</v>
      </c>
      <c r="B897" s="24" t="s">
        <v>3359</v>
      </c>
      <c r="C897" s="25">
        <v>42865</v>
      </c>
      <c r="D897" s="25">
        <v>42865</v>
      </c>
      <c r="E897" s="25">
        <v>44804</v>
      </c>
      <c r="F897" s="24">
        <v>63</v>
      </c>
      <c r="G897" s="24" t="s">
        <v>3022</v>
      </c>
      <c r="H897" s="24" t="s">
        <v>1308</v>
      </c>
      <c r="I897" s="24" t="s">
        <v>2637</v>
      </c>
      <c r="J897" s="22">
        <v>67677</v>
      </c>
      <c r="K897" s="22">
        <v>51925.55</v>
      </c>
      <c r="L897" s="26"/>
      <c r="M897" s="26"/>
      <c r="N897" s="26">
        <v>57525.45</v>
      </c>
      <c r="O897" s="26">
        <v>44136.72</v>
      </c>
      <c r="P897" s="26"/>
      <c r="Q897" s="26"/>
      <c r="R897" s="26"/>
      <c r="S897" s="26"/>
      <c r="T897" s="26">
        <v>10151.549999999999</v>
      </c>
      <c r="U897" s="26">
        <v>7788.83</v>
      </c>
      <c r="V897" s="26"/>
      <c r="W897" s="26"/>
      <c r="X897" s="26"/>
      <c r="Y897" s="26"/>
      <c r="Z897" s="26"/>
      <c r="AA897" s="26"/>
      <c r="AB897" s="26"/>
      <c r="AC897" s="27"/>
    </row>
    <row r="898" spans="1:29" ht="157.5" hidden="1" x14ac:dyDescent="0.25">
      <c r="A898" s="24" t="s">
        <v>1358</v>
      </c>
      <c r="B898" s="24" t="s">
        <v>3360</v>
      </c>
      <c r="C898" s="25">
        <v>42809</v>
      </c>
      <c r="D898" s="25">
        <v>42809</v>
      </c>
      <c r="E898" s="25">
        <v>45169</v>
      </c>
      <c r="F898" s="24">
        <v>77</v>
      </c>
      <c r="G898" s="24" t="s">
        <v>3023</v>
      </c>
      <c r="H898" s="24" t="s">
        <v>1308</v>
      </c>
      <c r="I898" s="24" t="s">
        <v>2947</v>
      </c>
      <c r="J898" s="22">
        <v>179462</v>
      </c>
      <c r="K898" s="22">
        <v>119188.46</v>
      </c>
      <c r="L898" s="26"/>
      <c r="M898" s="26"/>
      <c r="N898" s="26">
        <v>152542.70000000001</v>
      </c>
      <c r="O898" s="26">
        <v>101310.2</v>
      </c>
      <c r="P898" s="26"/>
      <c r="Q898" s="26"/>
      <c r="R898" s="26"/>
      <c r="S898" s="26"/>
      <c r="T898" s="26">
        <v>26919.3</v>
      </c>
      <c r="U898" s="26">
        <v>17878.259999999998</v>
      </c>
      <c r="V898" s="26"/>
      <c r="W898" s="26"/>
      <c r="X898" s="26"/>
      <c r="Y898" s="26"/>
      <c r="Z898" s="26"/>
      <c r="AA898" s="26"/>
      <c r="AB898" s="26"/>
      <c r="AC898" s="27"/>
    </row>
    <row r="899" spans="1:29" ht="101.25" hidden="1" x14ac:dyDescent="0.25">
      <c r="A899" s="24" t="s">
        <v>1359</v>
      </c>
      <c r="B899" s="24" t="s">
        <v>3361</v>
      </c>
      <c r="C899" s="25">
        <v>42858</v>
      </c>
      <c r="D899" s="25">
        <v>42858</v>
      </c>
      <c r="E899" s="25">
        <v>45107</v>
      </c>
      <c r="F899" s="24">
        <v>73</v>
      </c>
      <c r="G899" s="24" t="s">
        <v>3024</v>
      </c>
      <c r="H899" s="24" t="s">
        <v>1308</v>
      </c>
      <c r="I899" s="24" t="s">
        <v>2947</v>
      </c>
      <c r="J899" s="22">
        <v>187373</v>
      </c>
      <c r="K899" s="22">
        <v>144803.66</v>
      </c>
      <c r="L899" s="26"/>
      <c r="M899" s="26"/>
      <c r="N899" s="26">
        <v>159267.04999999999</v>
      </c>
      <c r="O899" s="26">
        <v>123083.1</v>
      </c>
      <c r="P899" s="26"/>
      <c r="Q899" s="26"/>
      <c r="R899" s="26"/>
      <c r="S899" s="26"/>
      <c r="T899" s="26">
        <v>28105.95</v>
      </c>
      <c r="U899" s="26">
        <v>21720.560000000001</v>
      </c>
      <c r="V899" s="26"/>
      <c r="W899" s="26"/>
      <c r="X899" s="26"/>
      <c r="Y899" s="26"/>
      <c r="Z899" s="26"/>
      <c r="AA899" s="26"/>
      <c r="AB899" s="26"/>
      <c r="AC899" s="27"/>
    </row>
    <row r="900" spans="1:29" ht="56.25" hidden="1" x14ac:dyDescent="0.25">
      <c r="A900" s="24" t="s">
        <v>1360</v>
      </c>
      <c r="B900" s="24" t="s">
        <v>3362</v>
      </c>
      <c r="C900" s="25">
        <v>42891</v>
      </c>
      <c r="D900" s="25">
        <v>42891</v>
      </c>
      <c r="E900" s="25">
        <v>45291</v>
      </c>
      <c r="F900" s="24">
        <v>78</v>
      </c>
      <c r="G900" s="24" t="s">
        <v>2175</v>
      </c>
      <c r="H900" s="24" t="s">
        <v>1308</v>
      </c>
      <c r="I900" s="24" t="s">
        <v>1817</v>
      </c>
      <c r="J900" s="22">
        <v>111137</v>
      </c>
      <c r="K900" s="22">
        <v>64340.36</v>
      </c>
      <c r="L900" s="26"/>
      <c r="M900" s="26"/>
      <c r="N900" s="26">
        <v>94466.45</v>
      </c>
      <c r="O900" s="26">
        <v>54689.31</v>
      </c>
      <c r="P900" s="26"/>
      <c r="Q900" s="26"/>
      <c r="R900" s="26"/>
      <c r="S900" s="26"/>
      <c r="T900" s="26">
        <v>16670.55</v>
      </c>
      <c r="U900" s="26">
        <v>9651.0499999999993</v>
      </c>
      <c r="V900" s="26"/>
      <c r="W900" s="26"/>
      <c r="X900" s="26"/>
      <c r="Y900" s="26"/>
      <c r="Z900" s="26"/>
      <c r="AA900" s="26"/>
      <c r="AB900" s="26"/>
      <c r="AC900" s="27"/>
    </row>
    <row r="901" spans="1:29" ht="67.5" hidden="1" x14ac:dyDescent="0.25">
      <c r="A901" s="24" t="s">
        <v>1361</v>
      </c>
      <c r="B901" s="24" t="s">
        <v>1362</v>
      </c>
      <c r="C901" s="25">
        <v>42846</v>
      </c>
      <c r="D901" s="25">
        <v>42846</v>
      </c>
      <c r="E901" s="25">
        <v>45260</v>
      </c>
      <c r="F901" s="24">
        <v>79</v>
      </c>
      <c r="G901" s="24" t="s">
        <v>3025</v>
      </c>
      <c r="H901" s="24" t="s">
        <v>1308</v>
      </c>
      <c r="I901" s="24" t="s">
        <v>2637</v>
      </c>
      <c r="J901" s="22">
        <v>431550</v>
      </c>
      <c r="K901" s="22">
        <v>294709.90999999997</v>
      </c>
      <c r="L901" s="26"/>
      <c r="M901" s="26"/>
      <c r="N901" s="26">
        <v>366817.5</v>
      </c>
      <c r="O901" s="26">
        <v>250503.44</v>
      </c>
      <c r="P901" s="26"/>
      <c r="Q901" s="26"/>
      <c r="R901" s="26"/>
      <c r="S901" s="26"/>
      <c r="T901" s="26">
        <v>64732.5</v>
      </c>
      <c r="U901" s="26">
        <v>44206.47</v>
      </c>
      <c r="V901" s="26"/>
      <c r="W901" s="26"/>
      <c r="X901" s="26"/>
      <c r="Y901" s="26"/>
      <c r="Z901" s="26"/>
      <c r="AA901" s="26"/>
      <c r="AB901" s="26"/>
      <c r="AC901" s="27"/>
    </row>
    <row r="902" spans="1:29" ht="101.25" hidden="1" x14ac:dyDescent="0.25">
      <c r="A902" s="24" t="s">
        <v>1363</v>
      </c>
      <c r="B902" s="24" t="s">
        <v>1364</v>
      </c>
      <c r="C902" s="25">
        <v>42818</v>
      </c>
      <c r="D902" s="25">
        <v>42818</v>
      </c>
      <c r="E902" s="25">
        <v>45291</v>
      </c>
      <c r="F902" s="24">
        <v>81</v>
      </c>
      <c r="G902" s="24" t="s">
        <v>2163</v>
      </c>
      <c r="H902" s="24" t="s">
        <v>1308</v>
      </c>
      <c r="I902" s="24" t="s">
        <v>1735</v>
      </c>
      <c r="J902" s="22">
        <v>501644</v>
      </c>
      <c r="K902" s="22">
        <v>336393.46</v>
      </c>
      <c r="L902" s="26"/>
      <c r="M902" s="26"/>
      <c r="N902" s="26">
        <v>426397.4</v>
      </c>
      <c r="O902" s="26">
        <v>285934.44</v>
      </c>
      <c r="P902" s="26"/>
      <c r="Q902" s="26"/>
      <c r="R902" s="26"/>
      <c r="S902" s="26"/>
      <c r="T902" s="26">
        <v>75246.600000000006</v>
      </c>
      <c r="U902" s="26">
        <v>50459.02</v>
      </c>
      <c r="V902" s="26"/>
      <c r="W902" s="26"/>
      <c r="X902" s="26"/>
      <c r="Y902" s="26"/>
      <c r="Z902" s="26"/>
      <c r="AA902" s="26"/>
      <c r="AB902" s="26"/>
      <c r="AC902" s="27"/>
    </row>
    <row r="903" spans="1:29" ht="90" hidden="1" x14ac:dyDescent="0.25">
      <c r="A903" s="24" t="s">
        <v>1365</v>
      </c>
      <c r="B903" s="24" t="s">
        <v>3363</v>
      </c>
      <c r="C903" s="25">
        <v>42844</v>
      </c>
      <c r="D903" s="25">
        <v>42844</v>
      </c>
      <c r="E903" s="25">
        <v>45138</v>
      </c>
      <c r="F903" s="24">
        <v>75</v>
      </c>
      <c r="G903" s="24" t="s">
        <v>3026</v>
      </c>
      <c r="H903" s="24" t="s">
        <v>1308</v>
      </c>
      <c r="I903" s="24" t="s">
        <v>1817</v>
      </c>
      <c r="J903" s="22">
        <v>30678</v>
      </c>
      <c r="K903" s="22">
        <v>22435.91</v>
      </c>
      <c r="L903" s="26"/>
      <c r="M903" s="26"/>
      <c r="N903" s="26">
        <v>26076.3</v>
      </c>
      <c r="O903" s="26">
        <v>19070.52</v>
      </c>
      <c r="P903" s="26"/>
      <c r="Q903" s="26"/>
      <c r="R903" s="26"/>
      <c r="S903" s="26"/>
      <c r="T903" s="26">
        <v>4601.7</v>
      </c>
      <c r="U903" s="26">
        <v>3365.39</v>
      </c>
      <c r="V903" s="26"/>
      <c r="W903" s="26"/>
      <c r="X903" s="26"/>
      <c r="Y903" s="26"/>
      <c r="Z903" s="26"/>
      <c r="AA903" s="26"/>
      <c r="AB903" s="26"/>
      <c r="AC903" s="27"/>
    </row>
    <row r="904" spans="1:29" ht="135" hidden="1" x14ac:dyDescent="0.25">
      <c r="A904" s="24" t="s">
        <v>1366</v>
      </c>
      <c r="B904" s="24" t="s">
        <v>3027</v>
      </c>
      <c r="C904" s="25">
        <v>42864</v>
      </c>
      <c r="D904" s="25">
        <v>42864</v>
      </c>
      <c r="E904" s="25">
        <v>44904</v>
      </c>
      <c r="F904" s="24">
        <v>67</v>
      </c>
      <c r="G904" s="24" t="s">
        <v>3028</v>
      </c>
      <c r="H904" s="24" t="s">
        <v>1308</v>
      </c>
      <c r="I904" s="24" t="s">
        <v>2679</v>
      </c>
      <c r="J904" s="22">
        <v>69490</v>
      </c>
      <c r="K904" s="22">
        <v>51017.86</v>
      </c>
      <c r="L904" s="26"/>
      <c r="M904" s="26"/>
      <c r="N904" s="26">
        <v>59066.5</v>
      </c>
      <c r="O904" s="26">
        <v>43365.2</v>
      </c>
      <c r="P904" s="26"/>
      <c r="Q904" s="26"/>
      <c r="R904" s="26"/>
      <c r="S904" s="26"/>
      <c r="T904" s="26">
        <v>10423.5</v>
      </c>
      <c r="U904" s="26">
        <v>7652.66</v>
      </c>
      <c r="V904" s="26"/>
      <c r="W904" s="26"/>
      <c r="X904" s="26"/>
      <c r="Y904" s="26"/>
      <c r="Z904" s="26"/>
      <c r="AA904" s="26"/>
      <c r="AB904" s="26"/>
      <c r="AC904" s="27"/>
    </row>
    <row r="905" spans="1:29" ht="45" hidden="1" x14ac:dyDescent="0.25">
      <c r="A905" s="24" t="s">
        <v>1367</v>
      </c>
      <c r="B905" s="24" t="s">
        <v>3364</v>
      </c>
      <c r="C905" s="25">
        <v>42877</v>
      </c>
      <c r="D905" s="25">
        <v>42877</v>
      </c>
      <c r="E905" s="25">
        <v>45169</v>
      </c>
      <c r="F905" s="24">
        <v>75</v>
      </c>
      <c r="G905" s="24" t="s">
        <v>3365</v>
      </c>
      <c r="H905" s="24" t="s">
        <v>1308</v>
      </c>
      <c r="I905" s="24" t="s">
        <v>3366</v>
      </c>
      <c r="J905" s="22">
        <v>81641</v>
      </c>
      <c r="K905" s="22">
        <v>70019.210000000006</v>
      </c>
      <c r="L905" s="26"/>
      <c r="M905" s="26"/>
      <c r="N905" s="26">
        <v>69394.850000000006</v>
      </c>
      <c r="O905" s="26">
        <v>59516.31</v>
      </c>
      <c r="P905" s="26"/>
      <c r="Q905" s="26"/>
      <c r="R905" s="26"/>
      <c r="S905" s="26"/>
      <c r="T905" s="26">
        <v>12246.15</v>
      </c>
      <c r="U905" s="26">
        <v>10502.9</v>
      </c>
      <c r="V905" s="26"/>
      <c r="W905" s="26"/>
      <c r="X905" s="26"/>
      <c r="Y905" s="26"/>
      <c r="Z905" s="26"/>
      <c r="AA905" s="26"/>
      <c r="AB905" s="26"/>
      <c r="AC905" s="27"/>
    </row>
    <row r="906" spans="1:29" ht="33.75" hidden="1" x14ac:dyDescent="0.25">
      <c r="A906" s="24" t="s">
        <v>1368</v>
      </c>
      <c r="B906" s="24" t="s">
        <v>1369</v>
      </c>
      <c r="C906" s="25">
        <v>42941</v>
      </c>
      <c r="D906" s="25">
        <v>42941</v>
      </c>
      <c r="E906" s="25">
        <v>45107</v>
      </c>
      <c r="F906" s="24">
        <v>71</v>
      </c>
      <c r="G906" s="24" t="s">
        <v>3367</v>
      </c>
      <c r="H906" s="24" t="s">
        <v>1308</v>
      </c>
      <c r="I906" s="24" t="s">
        <v>1734</v>
      </c>
      <c r="J906" s="22">
        <v>25381</v>
      </c>
      <c r="K906" s="22">
        <v>16854.740000000002</v>
      </c>
      <c r="L906" s="26"/>
      <c r="M906" s="26"/>
      <c r="N906" s="26">
        <v>21573.85</v>
      </c>
      <c r="O906" s="26">
        <v>14326.54</v>
      </c>
      <c r="P906" s="26"/>
      <c r="Q906" s="26"/>
      <c r="R906" s="26"/>
      <c r="S906" s="26"/>
      <c r="T906" s="26">
        <v>3807.15</v>
      </c>
      <c r="U906" s="26">
        <v>2528.1999999999998</v>
      </c>
      <c r="V906" s="26"/>
      <c r="W906" s="26"/>
      <c r="X906" s="26"/>
      <c r="Y906" s="26"/>
      <c r="Z906" s="26"/>
      <c r="AA906" s="26"/>
      <c r="AB906" s="26"/>
      <c r="AC906" s="27"/>
    </row>
    <row r="907" spans="1:29" ht="135" hidden="1" x14ac:dyDescent="0.25">
      <c r="A907" s="24" t="s">
        <v>1370</v>
      </c>
      <c r="B907" s="24" t="s">
        <v>3368</v>
      </c>
      <c r="C907" s="25">
        <v>42915</v>
      </c>
      <c r="D907" s="25">
        <v>42915</v>
      </c>
      <c r="E907" s="25">
        <v>45291</v>
      </c>
      <c r="F907" s="24">
        <v>78</v>
      </c>
      <c r="G907" s="24" t="s">
        <v>3369</v>
      </c>
      <c r="H907" s="24" t="s">
        <v>1308</v>
      </c>
      <c r="I907" s="24" t="s">
        <v>2669</v>
      </c>
      <c r="J907" s="22">
        <v>117962</v>
      </c>
      <c r="K907" s="22">
        <v>77741.42</v>
      </c>
      <c r="L907" s="26"/>
      <c r="M907" s="26"/>
      <c r="N907" s="26">
        <v>100267.7</v>
      </c>
      <c r="O907" s="26">
        <v>66080.210000000006</v>
      </c>
      <c r="P907" s="26"/>
      <c r="Q907" s="26"/>
      <c r="R907" s="26"/>
      <c r="S907" s="26"/>
      <c r="T907" s="26">
        <v>17694.3</v>
      </c>
      <c r="U907" s="26">
        <v>11661.21</v>
      </c>
      <c r="V907" s="26"/>
      <c r="W907" s="26"/>
      <c r="X907" s="26"/>
      <c r="Y907" s="26"/>
      <c r="Z907" s="26"/>
      <c r="AA907" s="26"/>
      <c r="AB907" s="26"/>
      <c r="AC907" s="27"/>
    </row>
    <row r="908" spans="1:29" ht="409.5" hidden="1" x14ac:dyDescent="0.25">
      <c r="A908" s="24" t="s">
        <v>1371</v>
      </c>
      <c r="B908" s="24" t="s">
        <v>1372</v>
      </c>
      <c r="C908" s="25">
        <v>42866</v>
      </c>
      <c r="D908" s="25">
        <v>42866</v>
      </c>
      <c r="E908" s="25">
        <v>45291</v>
      </c>
      <c r="F908" s="24">
        <v>79</v>
      </c>
      <c r="G908" s="24" t="s">
        <v>2164</v>
      </c>
      <c r="H908" s="24" t="s">
        <v>1308</v>
      </c>
      <c r="I908" s="24" t="s">
        <v>1820</v>
      </c>
      <c r="J908" s="22">
        <v>421869</v>
      </c>
      <c r="K908" s="22">
        <v>328579.89</v>
      </c>
      <c r="L908" s="26"/>
      <c r="M908" s="26"/>
      <c r="N908" s="26">
        <v>358588.65</v>
      </c>
      <c r="O908" s="26">
        <v>279292.90000000002</v>
      </c>
      <c r="P908" s="26"/>
      <c r="Q908" s="26"/>
      <c r="R908" s="26"/>
      <c r="S908" s="26"/>
      <c r="T908" s="26">
        <v>63280.35</v>
      </c>
      <c r="U908" s="26">
        <v>49286.99</v>
      </c>
      <c r="V908" s="26"/>
      <c r="W908" s="26"/>
      <c r="X908" s="26"/>
      <c r="Y908" s="26"/>
      <c r="Z908" s="26"/>
      <c r="AA908" s="26"/>
      <c r="AB908" s="26"/>
      <c r="AC908" s="27"/>
    </row>
    <row r="909" spans="1:29" ht="135" hidden="1" x14ac:dyDescent="0.25">
      <c r="A909" s="24" t="s">
        <v>1373</v>
      </c>
      <c r="B909" s="24" t="s">
        <v>3370</v>
      </c>
      <c r="C909" s="25">
        <v>42923</v>
      </c>
      <c r="D909" s="25">
        <v>42923</v>
      </c>
      <c r="E909" s="25">
        <v>45291</v>
      </c>
      <c r="F909" s="24">
        <v>77</v>
      </c>
      <c r="G909" s="24" t="s">
        <v>3371</v>
      </c>
      <c r="H909" s="24" t="s">
        <v>1308</v>
      </c>
      <c r="I909" s="24" t="s">
        <v>1864</v>
      </c>
      <c r="J909" s="22">
        <v>82459</v>
      </c>
      <c r="K909" s="22">
        <v>62356.480000000003</v>
      </c>
      <c r="L909" s="26"/>
      <c r="M909" s="26"/>
      <c r="N909" s="26">
        <v>70090.149999999994</v>
      </c>
      <c r="O909" s="26">
        <v>53003.01</v>
      </c>
      <c r="P909" s="26"/>
      <c r="Q909" s="26"/>
      <c r="R909" s="26"/>
      <c r="S909" s="26"/>
      <c r="T909" s="26">
        <v>12368.85</v>
      </c>
      <c r="U909" s="26">
        <v>9353.4699999999993</v>
      </c>
      <c r="V909" s="26"/>
      <c r="W909" s="26"/>
      <c r="X909" s="26"/>
      <c r="Y909" s="26"/>
      <c r="Z909" s="26"/>
      <c r="AA909" s="26"/>
      <c r="AB909" s="26"/>
      <c r="AC909" s="27"/>
    </row>
    <row r="910" spans="1:29" ht="67.5" hidden="1" x14ac:dyDescent="0.25">
      <c r="A910" s="24" t="s">
        <v>1374</v>
      </c>
      <c r="B910" s="24" t="s">
        <v>1375</v>
      </c>
      <c r="C910" s="25">
        <v>42844</v>
      </c>
      <c r="D910" s="25">
        <v>42844</v>
      </c>
      <c r="E910" s="25">
        <v>45230</v>
      </c>
      <c r="F910" s="24">
        <v>78</v>
      </c>
      <c r="G910" s="24" t="s">
        <v>2636</v>
      </c>
      <c r="H910" s="24" t="s">
        <v>1308</v>
      </c>
      <c r="I910" s="24" t="s">
        <v>1864</v>
      </c>
      <c r="J910" s="22">
        <v>423772</v>
      </c>
      <c r="K910" s="22">
        <v>282994.74</v>
      </c>
      <c r="L910" s="26"/>
      <c r="M910" s="26"/>
      <c r="N910" s="26">
        <v>360206.2</v>
      </c>
      <c r="O910" s="26">
        <v>240545.53</v>
      </c>
      <c r="P910" s="26"/>
      <c r="Q910" s="26"/>
      <c r="R910" s="26"/>
      <c r="S910" s="26"/>
      <c r="T910" s="26">
        <v>63565.8</v>
      </c>
      <c r="U910" s="26">
        <v>42449.21</v>
      </c>
      <c r="V910" s="26"/>
      <c r="W910" s="26"/>
      <c r="X910" s="26"/>
      <c r="Y910" s="26"/>
      <c r="Z910" s="26"/>
      <c r="AA910" s="26"/>
      <c r="AB910" s="26"/>
      <c r="AC910" s="27"/>
    </row>
    <row r="911" spans="1:29" ht="78.75" hidden="1" x14ac:dyDescent="0.25">
      <c r="A911" s="24" t="s">
        <v>1376</v>
      </c>
      <c r="B911" s="24" t="s">
        <v>1377</v>
      </c>
      <c r="C911" s="25">
        <v>42921</v>
      </c>
      <c r="D911" s="25">
        <v>42921</v>
      </c>
      <c r="E911" s="25">
        <v>45107</v>
      </c>
      <c r="F911" s="24">
        <v>71</v>
      </c>
      <c r="G911" s="24" t="s">
        <v>2165</v>
      </c>
      <c r="H911" s="24" t="s">
        <v>1308</v>
      </c>
      <c r="I911" s="24" t="s">
        <v>1734</v>
      </c>
      <c r="J911" s="22">
        <v>273403</v>
      </c>
      <c r="K911" s="22">
        <v>167458.82999999999</v>
      </c>
      <c r="L911" s="26"/>
      <c r="M911" s="26"/>
      <c r="N911" s="26">
        <v>232392.55</v>
      </c>
      <c r="O911" s="26">
        <v>142340.01</v>
      </c>
      <c r="P911" s="26"/>
      <c r="Q911" s="26"/>
      <c r="R911" s="26"/>
      <c r="S911" s="26"/>
      <c r="T911" s="26">
        <v>41010.449999999997</v>
      </c>
      <c r="U911" s="26">
        <v>25118.82</v>
      </c>
      <c r="V911" s="26"/>
      <c r="W911" s="26"/>
      <c r="X911" s="26"/>
      <c r="Y911" s="26"/>
      <c r="Z911" s="26"/>
      <c r="AA911" s="26"/>
      <c r="AB911" s="26"/>
      <c r="AC911" s="27"/>
    </row>
    <row r="912" spans="1:29" ht="90" hidden="1" x14ac:dyDescent="0.25">
      <c r="A912" s="24" t="s">
        <v>1378</v>
      </c>
      <c r="B912" s="24" t="s">
        <v>3372</v>
      </c>
      <c r="C912" s="25">
        <v>42928</v>
      </c>
      <c r="D912" s="25">
        <v>42928</v>
      </c>
      <c r="E912" s="25">
        <v>44632</v>
      </c>
      <c r="F912" s="24">
        <v>56</v>
      </c>
      <c r="G912" s="24" t="s">
        <v>3029</v>
      </c>
      <c r="H912" s="24" t="s">
        <v>1308</v>
      </c>
      <c r="I912" s="24" t="s">
        <v>2637</v>
      </c>
      <c r="J912" s="22">
        <v>66762</v>
      </c>
      <c r="K912" s="22">
        <v>46401.4</v>
      </c>
      <c r="L912" s="26"/>
      <c r="M912" s="26"/>
      <c r="N912" s="26">
        <v>56747.7</v>
      </c>
      <c r="O912" s="26">
        <v>39441.18</v>
      </c>
      <c r="P912" s="26"/>
      <c r="Q912" s="26"/>
      <c r="R912" s="26"/>
      <c r="S912" s="26"/>
      <c r="T912" s="26">
        <v>10014.299999999999</v>
      </c>
      <c r="U912" s="26">
        <v>6960.22</v>
      </c>
      <c r="V912" s="26"/>
      <c r="W912" s="26"/>
      <c r="X912" s="26"/>
      <c r="Y912" s="26"/>
      <c r="Z912" s="26"/>
      <c r="AA912" s="26"/>
      <c r="AB912" s="26"/>
      <c r="AC912" s="27"/>
    </row>
    <row r="913" spans="1:29" ht="78.75" hidden="1" x14ac:dyDescent="0.25">
      <c r="A913" s="24" t="s">
        <v>1379</v>
      </c>
      <c r="B913" s="24" t="s">
        <v>1380</v>
      </c>
      <c r="C913" s="25">
        <v>42866</v>
      </c>
      <c r="D913" s="25">
        <v>42866</v>
      </c>
      <c r="E913" s="25">
        <v>45170</v>
      </c>
      <c r="F913" s="24">
        <v>75</v>
      </c>
      <c r="G913" s="24" t="s">
        <v>2166</v>
      </c>
      <c r="H913" s="24" t="s">
        <v>1308</v>
      </c>
      <c r="I913" s="24" t="s">
        <v>2679</v>
      </c>
      <c r="J913" s="22">
        <v>253592</v>
      </c>
      <c r="K913" s="22">
        <v>164019.85999999999</v>
      </c>
      <c r="L913" s="26"/>
      <c r="M913" s="26"/>
      <c r="N913" s="26">
        <v>215553.2</v>
      </c>
      <c r="O913" s="26">
        <v>139416.88</v>
      </c>
      <c r="P913" s="26"/>
      <c r="Q913" s="26"/>
      <c r="R913" s="26"/>
      <c r="S913" s="26"/>
      <c r="T913" s="26">
        <v>38038.800000000003</v>
      </c>
      <c r="U913" s="26">
        <v>24602.98</v>
      </c>
      <c r="V913" s="26"/>
      <c r="W913" s="26"/>
      <c r="X913" s="26"/>
      <c r="Y913" s="26"/>
      <c r="Z913" s="26"/>
      <c r="AA913" s="26"/>
      <c r="AB913" s="26"/>
      <c r="AC913" s="27"/>
    </row>
    <row r="914" spans="1:29" ht="409.5" hidden="1" x14ac:dyDescent="0.25">
      <c r="A914" s="24" t="s">
        <v>1381</v>
      </c>
      <c r="B914" s="24" t="s">
        <v>3373</v>
      </c>
      <c r="C914" s="25">
        <v>42906</v>
      </c>
      <c r="D914" s="25">
        <v>42906</v>
      </c>
      <c r="E914" s="25">
        <v>45199</v>
      </c>
      <c r="F914" s="24">
        <v>75</v>
      </c>
      <c r="G914" s="24" t="s">
        <v>3030</v>
      </c>
      <c r="H914" s="24" t="s">
        <v>1308</v>
      </c>
      <c r="I914" s="24" t="s">
        <v>2637</v>
      </c>
      <c r="J914" s="22">
        <v>105528</v>
      </c>
      <c r="K914" s="22">
        <v>69519.240000000005</v>
      </c>
      <c r="L914" s="26"/>
      <c r="M914" s="26"/>
      <c r="N914" s="26">
        <v>89698.8</v>
      </c>
      <c r="O914" s="26">
        <v>59091.360000000001</v>
      </c>
      <c r="P914" s="26"/>
      <c r="Q914" s="26"/>
      <c r="R914" s="26"/>
      <c r="S914" s="26"/>
      <c r="T914" s="26">
        <v>15829.2</v>
      </c>
      <c r="U914" s="26">
        <v>10427.879999999999</v>
      </c>
      <c r="V914" s="26"/>
      <c r="W914" s="26"/>
      <c r="X914" s="26"/>
      <c r="Y914" s="26"/>
      <c r="Z914" s="26"/>
      <c r="AA914" s="26"/>
      <c r="AB914" s="26"/>
      <c r="AC914" s="27"/>
    </row>
    <row r="915" spans="1:29" ht="409.5" hidden="1" x14ac:dyDescent="0.25">
      <c r="A915" s="24" t="s">
        <v>1382</v>
      </c>
      <c r="B915" s="24" t="s">
        <v>1383</v>
      </c>
      <c r="C915" s="25">
        <v>42892</v>
      </c>
      <c r="D915" s="25">
        <v>42892</v>
      </c>
      <c r="E915" s="25">
        <v>45291</v>
      </c>
      <c r="F915" s="24">
        <v>78</v>
      </c>
      <c r="G915" s="24" t="s">
        <v>2167</v>
      </c>
      <c r="H915" s="24" t="s">
        <v>1308</v>
      </c>
      <c r="I915" s="24" t="s">
        <v>1765</v>
      </c>
      <c r="J915" s="22">
        <v>251556</v>
      </c>
      <c r="K915" s="22">
        <v>156760.53</v>
      </c>
      <c r="L915" s="26"/>
      <c r="M915" s="26"/>
      <c r="N915" s="26">
        <v>213822.6</v>
      </c>
      <c r="O915" s="26">
        <v>133246.45000000001</v>
      </c>
      <c r="P915" s="26"/>
      <c r="Q915" s="26"/>
      <c r="R915" s="26"/>
      <c r="S915" s="26"/>
      <c r="T915" s="26">
        <v>37733.4</v>
      </c>
      <c r="U915" s="26">
        <v>23514.080000000002</v>
      </c>
      <c r="V915" s="26"/>
      <c r="W915" s="26"/>
      <c r="X915" s="26"/>
      <c r="Y915" s="26"/>
      <c r="Z915" s="26"/>
      <c r="AA915" s="26"/>
      <c r="AB915" s="26"/>
      <c r="AC915" s="27"/>
    </row>
    <row r="916" spans="1:29" ht="157.5" hidden="1" x14ac:dyDescent="0.25">
      <c r="A916" s="24" t="s">
        <v>1384</v>
      </c>
      <c r="B916" s="24" t="s">
        <v>3031</v>
      </c>
      <c r="C916" s="25">
        <v>42850</v>
      </c>
      <c r="D916" s="25">
        <v>42850</v>
      </c>
      <c r="E916" s="25">
        <v>45291</v>
      </c>
      <c r="F916" s="24">
        <v>80</v>
      </c>
      <c r="G916" s="24" t="s">
        <v>3032</v>
      </c>
      <c r="H916" s="24" t="s">
        <v>1308</v>
      </c>
      <c r="I916" s="24" t="s">
        <v>1864</v>
      </c>
      <c r="J916" s="22">
        <v>57347</v>
      </c>
      <c r="K916" s="22">
        <v>46086.67</v>
      </c>
      <c r="L916" s="26"/>
      <c r="M916" s="26"/>
      <c r="N916" s="26">
        <v>48744.95</v>
      </c>
      <c r="O916" s="26">
        <v>39173.67</v>
      </c>
      <c r="P916" s="26"/>
      <c r="Q916" s="26"/>
      <c r="R916" s="26"/>
      <c r="S916" s="26"/>
      <c r="T916" s="26">
        <v>8602.0499999999993</v>
      </c>
      <c r="U916" s="26">
        <v>6913</v>
      </c>
      <c r="V916" s="26"/>
      <c r="W916" s="26"/>
      <c r="X916" s="26"/>
      <c r="Y916" s="26"/>
      <c r="Z916" s="26"/>
      <c r="AA916" s="26"/>
      <c r="AB916" s="26"/>
      <c r="AC916" s="27"/>
    </row>
    <row r="917" spans="1:29" ht="101.25" hidden="1" x14ac:dyDescent="0.25">
      <c r="A917" s="24" t="s">
        <v>1385</v>
      </c>
      <c r="B917" s="24" t="s">
        <v>3374</v>
      </c>
      <c r="C917" s="25">
        <v>42902</v>
      </c>
      <c r="D917" s="25">
        <v>42902</v>
      </c>
      <c r="E917" s="25">
        <v>45154</v>
      </c>
      <c r="F917" s="24">
        <v>74</v>
      </c>
      <c r="G917" s="24" t="s">
        <v>3033</v>
      </c>
      <c r="H917" s="24" t="s">
        <v>1308</v>
      </c>
      <c r="I917" s="24" t="s">
        <v>2671</v>
      </c>
      <c r="J917" s="22">
        <v>55653</v>
      </c>
      <c r="K917" s="22">
        <v>29711.37</v>
      </c>
      <c r="L917" s="26"/>
      <c r="M917" s="26"/>
      <c r="N917" s="26">
        <v>47305.05</v>
      </c>
      <c r="O917" s="26">
        <v>25254.67</v>
      </c>
      <c r="P917" s="26"/>
      <c r="Q917" s="26"/>
      <c r="R917" s="26"/>
      <c r="S917" s="26"/>
      <c r="T917" s="26">
        <v>8347.9500000000007</v>
      </c>
      <c r="U917" s="26">
        <v>4456.7</v>
      </c>
      <c r="V917" s="26"/>
      <c r="W917" s="26"/>
      <c r="X917" s="26"/>
      <c r="Y917" s="26"/>
      <c r="Z917" s="26"/>
      <c r="AA917" s="26"/>
      <c r="AB917" s="26"/>
      <c r="AC917" s="27"/>
    </row>
    <row r="918" spans="1:29" ht="146.25" hidden="1" x14ac:dyDescent="0.25">
      <c r="A918" s="24" t="s">
        <v>1386</v>
      </c>
      <c r="B918" s="24" t="s">
        <v>3375</v>
      </c>
      <c r="C918" s="25">
        <v>42943</v>
      </c>
      <c r="D918" s="25">
        <v>42943</v>
      </c>
      <c r="E918" s="25">
        <v>45169</v>
      </c>
      <c r="F918" s="24">
        <v>74</v>
      </c>
      <c r="G918" s="24" t="s">
        <v>3034</v>
      </c>
      <c r="H918" s="24" t="s">
        <v>1308</v>
      </c>
      <c r="I918" s="24" t="s">
        <v>2679</v>
      </c>
      <c r="J918" s="22">
        <v>75389</v>
      </c>
      <c r="K918" s="22">
        <v>53776.79</v>
      </c>
      <c r="L918" s="26"/>
      <c r="M918" s="26"/>
      <c r="N918" s="26">
        <v>64080.65</v>
      </c>
      <c r="O918" s="26">
        <v>45710.28</v>
      </c>
      <c r="P918" s="26"/>
      <c r="Q918" s="26"/>
      <c r="R918" s="26"/>
      <c r="S918" s="26"/>
      <c r="T918" s="26">
        <v>11308.35</v>
      </c>
      <c r="U918" s="26">
        <v>8066.51</v>
      </c>
      <c r="V918" s="26"/>
      <c r="W918" s="26"/>
      <c r="X918" s="26"/>
      <c r="Y918" s="26"/>
      <c r="Z918" s="26"/>
      <c r="AA918" s="26"/>
      <c r="AB918" s="26"/>
      <c r="AC918" s="27"/>
    </row>
    <row r="919" spans="1:29" ht="315" hidden="1" x14ac:dyDescent="0.25">
      <c r="A919" s="24" t="s">
        <v>1387</v>
      </c>
      <c r="B919" s="24" t="s">
        <v>3376</v>
      </c>
      <c r="C919" s="25">
        <v>42919</v>
      </c>
      <c r="D919" s="25">
        <v>42919</v>
      </c>
      <c r="E919" s="25">
        <v>45078</v>
      </c>
      <c r="F919" s="24">
        <v>71</v>
      </c>
      <c r="G919" s="24" t="s">
        <v>3035</v>
      </c>
      <c r="H919" s="24" t="s">
        <v>1308</v>
      </c>
      <c r="I919" s="24" t="s">
        <v>2778</v>
      </c>
      <c r="J919" s="22">
        <v>156064</v>
      </c>
      <c r="K919" s="22">
        <v>91927.12</v>
      </c>
      <c r="L919" s="26"/>
      <c r="M919" s="26"/>
      <c r="N919" s="26">
        <v>132654.39999999999</v>
      </c>
      <c r="O919" s="26">
        <v>78138.05</v>
      </c>
      <c r="P919" s="26"/>
      <c r="Q919" s="26"/>
      <c r="R919" s="26"/>
      <c r="S919" s="26"/>
      <c r="T919" s="26">
        <v>23409.599999999999</v>
      </c>
      <c r="U919" s="26">
        <v>13789.07</v>
      </c>
      <c r="V919" s="26"/>
      <c r="W919" s="26"/>
      <c r="X919" s="26"/>
      <c r="Y919" s="26"/>
      <c r="Z919" s="26"/>
      <c r="AA919" s="26"/>
      <c r="AB919" s="26"/>
      <c r="AC919" s="27"/>
    </row>
    <row r="920" spans="1:29" ht="292.5" hidden="1" x14ac:dyDescent="0.25">
      <c r="A920" s="24" t="s">
        <v>1388</v>
      </c>
      <c r="B920" s="24" t="s">
        <v>1389</v>
      </c>
      <c r="C920" s="25">
        <v>42867</v>
      </c>
      <c r="D920" s="25">
        <v>42867</v>
      </c>
      <c r="E920" s="25">
        <v>45291</v>
      </c>
      <c r="F920" s="24">
        <v>79</v>
      </c>
      <c r="G920" s="24" t="s">
        <v>2168</v>
      </c>
      <c r="H920" s="24" t="s">
        <v>1308</v>
      </c>
      <c r="I920" s="24" t="s">
        <v>1736</v>
      </c>
      <c r="J920" s="22">
        <v>351035</v>
      </c>
      <c r="K920" s="22">
        <v>240761.15</v>
      </c>
      <c r="L920" s="26"/>
      <c r="M920" s="26"/>
      <c r="N920" s="26">
        <v>298379.75</v>
      </c>
      <c r="O920" s="26">
        <v>204646.98</v>
      </c>
      <c r="P920" s="26"/>
      <c r="Q920" s="26"/>
      <c r="R920" s="26"/>
      <c r="S920" s="26"/>
      <c r="T920" s="26">
        <v>52655.25</v>
      </c>
      <c r="U920" s="26">
        <v>36114.17</v>
      </c>
      <c r="V920" s="26"/>
      <c r="W920" s="26"/>
      <c r="X920" s="26"/>
      <c r="Y920" s="26"/>
      <c r="Z920" s="26"/>
      <c r="AA920" s="26"/>
      <c r="AB920" s="26"/>
      <c r="AC920" s="27"/>
    </row>
    <row r="921" spans="1:29" ht="135" hidden="1" x14ac:dyDescent="0.25">
      <c r="A921" s="24" t="s">
        <v>1390</v>
      </c>
      <c r="B921" s="24" t="s">
        <v>3377</v>
      </c>
      <c r="C921" s="25">
        <v>42885</v>
      </c>
      <c r="D921" s="25">
        <v>42885</v>
      </c>
      <c r="E921" s="25">
        <v>45291</v>
      </c>
      <c r="F921" s="24">
        <v>79</v>
      </c>
      <c r="G921" s="24" t="s">
        <v>3036</v>
      </c>
      <c r="H921" s="24" t="s">
        <v>1308</v>
      </c>
      <c r="I921" s="24" t="s">
        <v>2947</v>
      </c>
      <c r="J921" s="22">
        <v>78107</v>
      </c>
      <c r="K921" s="22">
        <v>54942.21</v>
      </c>
      <c r="L921" s="26"/>
      <c r="M921" s="26"/>
      <c r="N921" s="26">
        <v>66390.95</v>
      </c>
      <c r="O921" s="26">
        <v>46700.88</v>
      </c>
      <c r="P921" s="26"/>
      <c r="Q921" s="26"/>
      <c r="R921" s="26"/>
      <c r="S921" s="26"/>
      <c r="T921" s="26">
        <v>11716.05</v>
      </c>
      <c r="U921" s="26">
        <v>8241.33</v>
      </c>
      <c r="V921" s="26"/>
      <c r="W921" s="26"/>
      <c r="X921" s="26"/>
      <c r="Y921" s="26"/>
      <c r="Z921" s="26"/>
      <c r="AA921" s="26"/>
      <c r="AB921" s="26"/>
      <c r="AC921" s="27"/>
    </row>
    <row r="922" spans="1:29" ht="90" hidden="1" x14ac:dyDescent="0.25">
      <c r="A922" s="24" t="s">
        <v>1391</v>
      </c>
      <c r="B922" s="24" t="s">
        <v>1392</v>
      </c>
      <c r="C922" s="25">
        <v>42899</v>
      </c>
      <c r="D922" s="25">
        <v>42899</v>
      </c>
      <c r="E922" s="25">
        <v>45089</v>
      </c>
      <c r="F922" s="24">
        <v>72</v>
      </c>
      <c r="G922" s="24" t="s">
        <v>2169</v>
      </c>
      <c r="H922" s="24" t="s">
        <v>1308</v>
      </c>
      <c r="I922" s="24" t="s">
        <v>2947</v>
      </c>
      <c r="J922" s="22">
        <v>492435</v>
      </c>
      <c r="K922" s="22">
        <v>316241.76</v>
      </c>
      <c r="L922" s="26"/>
      <c r="M922" s="26"/>
      <c r="N922" s="26">
        <v>418569.75</v>
      </c>
      <c r="O922" s="26">
        <v>268805.5</v>
      </c>
      <c r="P922" s="26"/>
      <c r="Q922" s="26"/>
      <c r="R922" s="26"/>
      <c r="S922" s="26"/>
      <c r="T922" s="26">
        <v>73865.25</v>
      </c>
      <c r="U922" s="26">
        <v>47436.26</v>
      </c>
      <c r="V922" s="26"/>
      <c r="W922" s="26"/>
      <c r="X922" s="26"/>
      <c r="Y922" s="26"/>
      <c r="Z922" s="26"/>
      <c r="AA922" s="26"/>
      <c r="AB922" s="26"/>
      <c r="AC922" s="27"/>
    </row>
    <row r="923" spans="1:29" ht="112.5" hidden="1" x14ac:dyDescent="0.25">
      <c r="A923" s="24" t="s">
        <v>1393</v>
      </c>
      <c r="B923" s="24" t="s">
        <v>2454</v>
      </c>
      <c r="C923" s="25">
        <v>42906</v>
      </c>
      <c r="D923" s="25">
        <v>42906</v>
      </c>
      <c r="E923" s="25">
        <v>45260</v>
      </c>
      <c r="F923" s="24">
        <v>77</v>
      </c>
      <c r="G923" s="24" t="s">
        <v>2170</v>
      </c>
      <c r="H923" s="24" t="s">
        <v>1308</v>
      </c>
      <c r="I923" s="24" t="s">
        <v>1733</v>
      </c>
      <c r="J923" s="22">
        <v>369172</v>
      </c>
      <c r="K923" s="22">
        <v>242781.02</v>
      </c>
      <c r="L923" s="26"/>
      <c r="M923" s="26"/>
      <c r="N923" s="26">
        <v>313796.2</v>
      </c>
      <c r="O923" s="26">
        <v>206363.86</v>
      </c>
      <c r="P923" s="26"/>
      <c r="Q923" s="26"/>
      <c r="R923" s="26"/>
      <c r="S923" s="26"/>
      <c r="T923" s="26">
        <v>55375.8</v>
      </c>
      <c r="U923" s="26">
        <v>36417.160000000003</v>
      </c>
      <c r="V923" s="26"/>
      <c r="W923" s="26"/>
      <c r="X923" s="26"/>
      <c r="Y923" s="26"/>
      <c r="Z923" s="26"/>
      <c r="AA923" s="26"/>
      <c r="AB923" s="26"/>
      <c r="AC923" s="27"/>
    </row>
    <row r="924" spans="1:29" ht="135" hidden="1" x14ac:dyDescent="0.25">
      <c r="A924" s="24" t="s">
        <v>1394</v>
      </c>
      <c r="B924" s="24" t="s">
        <v>3378</v>
      </c>
      <c r="C924" s="25">
        <v>42898</v>
      </c>
      <c r="D924" s="25">
        <v>42898</v>
      </c>
      <c r="E924" s="25">
        <v>45199</v>
      </c>
      <c r="F924" s="24">
        <v>75</v>
      </c>
      <c r="G924" s="24" t="s">
        <v>3037</v>
      </c>
      <c r="H924" s="24" t="s">
        <v>1308</v>
      </c>
      <c r="I924" s="24" t="s">
        <v>2677</v>
      </c>
      <c r="J924" s="22">
        <v>43397</v>
      </c>
      <c r="K924" s="22">
        <v>34713.32</v>
      </c>
      <c r="L924" s="26"/>
      <c r="M924" s="26"/>
      <c r="N924" s="26">
        <v>36887.449999999997</v>
      </c>
      <c r="O924" s="26">
        <v>29506.32</v>
      </c>
      <c r="P924" s="26"/>
      <c r="Q924" s="26"/>
      <c r="R924" s="26"/>
      <c r="S924" s="26"/>
      <c r="T924" s="26">
        <v>6509.55</v>
      </c>
      <c r="U924" s="26">
        <v>5207</v>
      </c>
      <c r="V924" s="26"/>
      <c r="W924" s="26"/>
      <c r="X924" s="26"/>
      <c r="Y924" s="26"/>
      <c r="Z924" s="26"/>
      <c r="AA924" s="26"/>
      <c r="AB924" s="26"/>
      <c r="AC924" s="27"/>
    </row>
    <row r="925" spans="1:29" ht="90" hidden="1" x14ac:dyDescent="0.25">
      <c r="A925" s="24" t="s">
        <v>1395</v>
      </c>
      <c r="B925" s="24" t="s">
        <v>1396</v>
      </c>
      <c r="C925" s="25">
        <v>42868</v>
      </c>
      <c r="D925" s="25">
        <v>42868</v>
      </c>
      <c r="E925" s="25">
        <v>45181</v>
      </c>
      <c r="F925" s="24">
        <v>76</v>
      </c>
      <c r="G925" s="24" t="s">
        <v>2097</v>
      </c>
      <c r="H925" s="24" t="s">
        <v>1308</v>
      </c>
      <c r="I925" s="24" t="s">
        <v>3256</v>
      </c>
      <c r="J925" s="22">
        <v>567637</v>
      </c>
      <c r="K925" s="22">
        <v>470106.52</v>
      </c>
      <c r="L925" s="26"/>
      <c r="M925" s="26"/>
      <c r="N925" s="26">
        <v>482491.45</v>
      </c>
      <c r="O925" s="26">
        <v>399590.55</v>
      </c>
      <c r="P925" s="26"/>
      <c r="Q925" s="26"/>
      <c r="R925" s="26"/>
      <c r="S925" s="26"/>
      <c r="T925" s="26">
        <v>85145.55</v>
      </c>
      <c r="U925" s="26">
        <v>70515.97</v>
      </c>
      <c r="V925" s="26"/>
      <c r="W925" s="26"/>
      <c r="X925" s="26"/>
      <c r="Y925" s="26"/>
      <c r="Z925" s="26"/>
      <c r="AA925" s="26"/>
      <c r="AB925" s="26"/>
      <c r="AC925" s="27"/>
    </row>
    <row r="926" spans="1:29" ht="78.75" hidden="1" x14ac:dyDescent="0.25">
      <c r="A926" s="24" t="s">
        <v>1397</v>
      </c>
      <c r="B926" s="24" t="s">
        <v>1398</v>
      </c>
      <c r="C926" s="25">
        <v>42849</v>
      </c>
      <c r="D926" s="25">
        <v>42849</v>
      </c>
      <c r="E926" s="25">
        <v>45139</v>
      </c>
      <c r="F926" s="24">
        <v>75</v>
      </c>
      <c r="G926" s="24" t="s">
        <v>3038</v>
      </c>
      <c r="H926" s="24" t="s">
        <v>1308</v>
      </c>
      <c r="I926" s="24" t="s">
        <v>1867</v>
      </c>
      <c r="J926" s="22">
        <v>137724</v>
      </c>
      <c r="K926" s="22">
        <v>102326.54</v>
      </c>
      <c r="L926" s="26"/>
      <c r="M926" s="26"/>
      <c r="N926" s="26">
        <v>117065.4</v>
      </c>
      <c r="O926" s="26">
        <v>86977.55</v>
      </c>
      <c r="P926" s="26"/>
      <c r="Q926" s="26"/>
      <c r="R926" s="26"/>
      <c r="S926" s="26"/>
      <c r="T926" s="26">
        <v>20658.599999999999</v>
      </c>
      <c r="U926" s="26">
        <v>15348.99</v>
      </c>
      <c r="V926" s="26"/>
      <c r="W926" s="26"/>
      <c r="X926" s="26"/>
      <c r="Y926" s="26"/>
      <c r="Z926" s="26"/>
      <c r="AA926" s="26"/>
      <c r="AB926" s="26"/>
      <c r="AC926" s="27"/>
    </row>
    <row r="927" spans="1:29" ht="101.25" hidden="1" x14ac:dyDescent="0.25">
      <c r="A927" s="24" t="s">
        <v>1399</v>
      </c>
      <c r="B927" s="24" t="s">
        <v>3379</v>
      </c>
      <c r="C927" s="25">
        <v>42885</v>
      </c>
      <c r="D927" s="25">
        <v>42885</v>
      </c>
      <c r="E927" s="25">
        <v>45107</v>
      </c>
      <c r="F927" s="24">
        <v>73</v>
      </c>
      <c r="G927" s="24" t="s">
        <v>3039</v>
      </c>
      <c r="H927" s="24" t="s">
        <v>1308</v>
      </c>
      <c r="I927" s="24" t="s">
        <v>3380</v>
      </c>
      <c r="J927" s="22">
        <v>203025</v>
      </c>
      <c r="K927" s="22">
        <v>121762</v>
      </c>
      <c r="L927" s="26"/>
      <c r="M927" s="26"/>
      <c r="N927" s="26">
        <v>172571.25</v>
      </c>
      <c r="O927" s="26">
        <v>103497.71</v>
      </c>
      <c r="P927" s="26"/>
      <c r="Q927" s="26"/>
      <c r="R927" s="26"/>
      <c r="S927" s="26"/>
      <c r="T927" s="26">
        <v>30453.75</v>
      </c>
      <c r="U927" s="26">
        <v>18264.29</v>
      </c>
      <c r="V927" s="26"/>
      <c r="W927" s="26"/>
      <c r="X927" s="26"/>
      <c r="Y927" s="26"/>
      <c r="Z927" s="26"/>
      <c r="AA927" s="26"/>
      <c r="AB927" s="26"/>
      <c r="AC927" s="27"/>
    </row>
    <row r="928" spans="1:29" ht="180" hidden="1" x14ac:dyDescent="0.25">
      <c r="A928" s="24" t="s">
        <v>1400</v>
      </c>
      <c r="B928" s="24" t="s">
        <v>3040</v>
      </c>
      <c r="C928" s="25">
        <v>42935</v>
      </c>
      <c r="D928" s="25">
        <v>42935</v>
      </c>
      <c r="E928" s="25">
        <v>45107</v>
      </c>
      <c r="F928" s="24">
        <v>71</v>
      </c>
      <c r="G928" s="24" t="s">
        <v>3041</v>
      </c>
      <c r="H928" s="24" t="s">
        <v>1308</v>
      </c>
      <c r="I928" s="24" t="s">
        <v>1738</v>
      </c>
      <c r="J928" s="22">
        <v>130903</v>
      </c>
      <c r="K928" s="22">
        <v>97972.479999999996</v>
      </c>
      <c r="L928" s="26"/>
      <c r="M928" s="26"/>
      <c r="N928" s="26">
        <v>111267.55</v>
      </c>
      <c r="O928" s="26">
        <v>83276.600000000006</v>
      </c>
      <c r="P928" s="26"/>
      <c r="Q928" s="26"/>
      <c r="R928" s="26"/>
      <c r="S928" s="26"/>
      <c r="T928" s="26">
        <v>19635.45</v>
      </c>
      <c r="U928" s="26">
        <v>14695.88</v>
      </c>
      <c r="V928" s="26"/>
      <c r="W928" s="26"/>
      <c r="X928" s="26"/>
      <c r="Y928" s="26"/>
      <c r="Z928" s="26"/>
      <c r="AA928" s="26"/>
      <c r="AB928" s="26"/>
      <c r="AC928" s="27"/>
    </row>
    <row r="929" spans="1:29" ht="101.25" hidden="1" x14ac:dyDescent="0.25">
      <c r="A929" s="24" t="s">
        <v>1401</v>
      </c>
      <c r="B929" s="24" t="s">
        <v>3381</v>
      </c>
      <c r="C929" s="25">
        <v>42887</v>
      </c>
      <c r="D929" s="25">
        <v>42887</v>
      </c>
      <c r="E929" s="25">
        <v>45077</v>
      </c>
      <c r="F929" s="24">
        <v>72</v>
      </c>
      <c r="G929" s="24" t="s">
        <v>3042</v>
      </c>
      <c r="H929" s="24" t="s">
        <v>1308</v>
      </c>
      <c r="I929" s="24" t="s">
        <v>2778</v>
      </c>
      <c r="J929" s="22">
        <v>518416</v>
      </c>
      <c r="K929" s="22">
        <v>293387.02</v>
      </c>
      <c r="L929" s="26"/>
      <c r="M929" s="26"/>
      <c r="N929" s="26">
        <v>440653.6</v>
      </c>
      <c r="O929" s="26">
        <v>249378.98</v>
      </c>
      <c r="P929" s="26"/>
      <c r="Q929" s="26"/>
      <c r="R929" s="26"/>
      <c r="S929" s="26"/>
      <c r="T929" s="26">
        <v>77762.399999999994</v>
      </c>
      <c r="U929" s="26">
        <v>44008.04</v>
      </c>
      <c r="V929" s="26"/>
      <c r="W929" s="26"/>
      <c r="X929" s="26"/>
      <c r="Y929" s="26"/>
      <c r="Z929" s="26"/>
      <c r="AA929" s="26"/>
      <c r="AB929" s="26"/>
      <c r="AC929" s="27"/>
    </row>
    <row r="930" spans="1:29" ht="135" hidden="1" x14ac:dyDescent="0.25">
      <c r="A930" s="24" t="s">
        <v>1402</v>
      </c>
      <c r="B930" s="24" t="s">
        <v>3043</v>
      </c>
      <c r="C930" s="25">
        <v>42864</v>
      </c>
      <c r="D930" s="25">
        <v>42864</v>
      </c>
      <c r="E930" s="25">
        <v>45107</v>
      </c>
      <c r="F930" s="24">
        <v>73</v>
      </c>
      <c r="G930" s="24" t="s">
        <v>3044</v>
      </c>
      <c r="H930" s="24" t="s">
        <v>1308</v>
      </c>
      <c r="I930" s="24" t="s">
        <v>1734</v>
      </c>
      <c r="J930" s="22">
        <v>51556</v>
      </c>
      <c r="K930" s="22">
        <v>36724.46</v>
      </c>
      <c r="L930" s="26"/>
      <c r="M930" s="26"/>
      <c r="N930" s="26">
        <v>43822.6</v>
      </c>
      <c r="O930" s="26">
        <v>31215.79</v>
      </c>
      <c r="P930" s="26"/>
      <c r="Q930" s="26"/>
      <c r="R930" s="26"/>
      <c r="S930" s="26"/>
      <c r="T930" s="26">
        <v>7733.4</v>
      </c>
      <c r="U930" s="26">
        <v>5508.67</v>
      </c>
      <c r="V930" s="26"/>
      <c r="W930" s="26"/>
      <c r="X930" s="26"/>
      <c r="Y930" s="26"/>
      <c r="Z930" s="26"/>
      <c r="AA930" s="26"/>
      <c r="AB930" s="26"/>
      <c r="AC930" s="27"/>
    </row>
    <row r="931" spans="1:29" ht="90" hidden="1" x14ac:dyDescent="0.25">
      <c r="A931" s="24" t="s">
        <v>1403</v>
      </c>
      <c r="B931" s="24" t="s">
        <v>3045</v>
      </c>
      <c r="C931" s="25">
        <v>42933</v>
      </c>
      <c r="D931" s="25">
        <v>42933</v>
      </c>
      <c r="E931" s="25">
        <v>45107</v>
      </c>
      <c r="F931" s="24">
        <v>71</v>
      </c>
      <c r="G931" s="24" t="s">
        <v>3046</v>
      </c>
      <c r="H931" s="24" t="s">
        <v>1308</v>
      </c>
      <c r="I931" s="24" t="s">
        <v>1734</v>
      </c>
      <c r="J931" s="22">
        <v>111047</v>
      </c>
      <c r="K931" s="22">
        <v>83168.86</v>
      </c>
      <c r="L931" s="26"/>
      <c r="M931" s="26"/>
      <c r="N931" s="26">
        <v>94389.95</v>
      </c>
      <c r="O931" s="26">
        <v>70693.52</v>
      </c>
      <c r="P931" s="26"/>
      <c r="Q931" s="26"/>
      <c r="R931" s="26"/>
      <c r="S931" s="26"/>
      <c r="T931" s="26">
        <v>16657.05</v>
      </c>
      <c r="U931" s="26">
        <v>12475.34</v>
      </c>
      <c r="V931" s="26"/>
      <c r="W931" s="26"/>
      <c r="X931" s="26"/>
      <c r="Y931" s="26"/>
      <c r="Z931" s="26"/>
      <c r="AA931" s="26"/>
      <c r="AB931" s="26"/>
      <c r="AC931" s="27"/>
    </row>
    <row r="932" spans="1:29" ht="90" hidden="1" x14ac:dyDescent="0.25">
      <c r="A932" s="24" t="s">
        <v>1404</v>
      </c>
      <c r="B932" s="24" t="s">
        <v>3382</v>
      </c>
      <c r="C932" s="25">
        <v>42906</v>
      </c>
      <c r="D932" s="25">
        <v>42906</v>
      </c>
      <c r="E932" s="25">
        <v>45291</v>
      </c>
      <c r="F932" s="24">
        <v>78</v>
      </c>
      <c r="G932" s="24" t="s">
        <v>3047</v>
      </c>
      <c r="H932" s="24" t="s">
        <v>1308</v>
      </c>
      <c r="I932" s="24" t="s">
        <v>2671</v>
      </c>
      <c r="J932" s="22">
        <v>35389</v>
      </c>
      <c r="K932" s="22">
        <v>24585.68</v>
      </c>
      <c r="L932" s="26"/>
      <c r="M932" s="26"/>
      <c r="N932" s="26">
        <v>30080.65</v>
      </c>
      <c r="O932" s="26">
        <v>20897.830000000002</v>
      </c>
      <c r="P932" s="26"/>
      <c r="Q932" s="26"/>
      <c r="R932" s="26"/>
      <c r="S932" s="26"/>
      <c r="T932" s="26">
        <v>5308.35</v>
      </c>
      <c r="U932" s="26">
        <v>3687.85</v>
      </c>
      <c r="V932" s="26"/>
      <c r="W932" s="26"/>
      <c r="X932" s="26"/>
      <c r="Y932" s="26"/>
      <c r="Z932" s="26"/>
      <c r="AA932" s="26"/>
      <c r="AB932" s="26"/>
      <c r="AC932" s="27"/>
    </row>
    <row r="933" spans="1:29" ht="33.75" hidden="1" x14ac:dyDescent="0.25">
      <c r="A933" s="24" t="s">
        <v>1405</v>
      </c>
      <c r="B933" s="24" t="s">
        <v>1406</v>
      </c>
      <c r="C933" s="25">
        <v>42928</v>
      </c>
      <c r="D933" s="25">
        <v>42928</v>
      </c>
      <c r="E933" s="25">
        <v>45291</v>
      </c>
      <c r="F933" s="24">
        <v>77</v>
      </c>
      <c r="G933" s="24" t="s">
        <v>3383</v>
      </c>
      <c r="H933" s="24" t="s">
        <v>1308</v>
      </c>
      <c r="I933" s="24" t="s">
        <v>2671</v>
      </c>
      <c r="J933" s="22">
        <v>117534</v>
      </c>
      <c r="K933" s="22">
        <v>75670.73</v>
      </c>
      <c r="L933" s="26"/>
      <c r="M933" s="26"/>
      <c r="N933" s="26">
        <v>99903.9</v>
      </c>
      <c r="O933" s="26">
        <v>64320.12</v>
      </c>
      <c r="P933" s="26"/>
      <c r="Q933" s="26"/>
      <c r="R933" s="26"/>
      <c r="S933" s="26"/>
      <c r="T933" s="26">
        <v>17630.099999999999</v>
      </c>
      <c r="U933" s="26">
        <v>11350.61</v>
      </c>
      <c r="V933" s="26"/>
      <c r="W933" s="26"/>
      <c r="X933" s="26"/>
      <c r="Y933" s="26"/>
      <c r="Z933" s="26"/>
      <c r="AA933" s="26"/>
      <c r="AB933" s="26"/>
      <c r="AC933" s="27"/>
    </row>
    <row r="934" spans="1:29" ht="123.75" hidden="1" x14ac:dyDescent="0.25">
      <c r="A934" s="24" t="s">
        <v>1407</v>
      </c>
      <c r="B934" s="24" t="s">
        <v>1408</v>
      </c>
      <c r="C934" s="25">
        <v>42866</v>
      </c>
      <c r="D934" s="25">
        <v>42866</v>
      </c>
      <c r="E934" s="25">
        <v>45291</v>
      </c>
      <c r="F934" s="24">
        <v>79</v>
      </c>
      <c r="G934" s="24" t="s">
        <v>2171</v>
      </c>
      <c r="H934" s="24" t="s">
        <v>1308</v>
      </c>
      <c r="I934" s="24" t="s">
        <v>1868</v>
      </c>
      <c r="J934" s="22">
        <v>67848</v>
      </c>
      <c r="K934" s="22">
        <v>40334.879999999997</v>
      </c>
      <c r="L934" s="26"/>
      <c r="M934" s="26"/>
      <c r="N934" s="26">
        <v>57670.8</v>
      </c>
      <c r="O934" s="26">
        <v>34284.65</v>
      </c>
      <c r="P934" s="26"/>
      <c r="Q934" s="26"/>
      <c r="R934" s="26"/>
      <c r="S934" s="26"/>
      <c r="T934" s="26">
        <v>10177.200000000001</v>
      </c>
      <c r="U934" s="26">
        <v>6050.23</v>
      </c>
      <c r="V934" s="26"/>
      <c r="W934" s="26"/>
      <c r="X934" s="26"/>
      <c r="Y934" s="26"/>
      <c r="Z934" s="26"/>
      <c r="AA934" s="26"/>
      <c r="AB934" s="26"/>
      <c r="AC934" s="27"/>
    </row>
    <row r="935" spans="1:29" ht="123.75" hidden="1" x14ac:dyDescent="0.25">
      <c r="A935" s="24" t="s">
        <v>1409</v>
      </c>
      <c r="B935" s="24" t="s">
        <v>3384</v>
      </c>
      <c r="C935" s="25">
        <v>42921</v>
      </c>
      <c r="D935" s="25">
        <v>42921</v>
      </c>
      <c r="E935" s="25">
        <v>45076</v>
      </c>
      <c r="F935" s="24">
        <v>70</v>
      </c>
      <c r="G935" s="24" t="s">
        <v>3048</v>
      </c>
      <c r="H935" s="24" t="s">
        <v>1308</v>
      </c>
      <c r="I935" s="24" t="s">
        <v>2779</v>
      </c>
      <c r="J935" s="22">
        <v>51472</v>
      </c>
      <c r="K935" s="22">
        <v>41090.04</v>
      </c>
      <c r="L935" s="26"/>
      <c r="M935" s="26"/>
      <c r="N935" s="26">
        <v>43751.199999999997</v>
      </c>
      <c r="O935" s="26">
        <v>34926.54</v>
      </c>
      <c r="P935" s="26"/>
      <c r="Q935" s="26"/>
      <c r="R935" s="26"/>
      <c r="S935" s="26"/>
      <c r="T935" s="26">
        <v>7720.8</v>
      </c>
      <c r="U935" s="26">
        <v>6163.5</v>
      </c>
      <c r="V935" s="26"/>
      <c r="W935" s="26"/>
      <c r="X935" s="26"/>
      <c r="Y935" s="26"/>
      <c r="Z935" s="26"/>
      <c r="AA935" s="26"/>
      <c r="AB935" s="26"/>
      <c r="AC935" s="27"/>
    </row>
    <row r="936" spans="1:29" ht="90" hidden="1" x14ac:dyDescent="0.25">
      <c r="A936" s="24" t="s">
        <v>1410</v>
      </c>
      <c r="B936" s="24" t="s">
        <v>1411</v>
      </c>
      <c r="C936" s="25">
        <v>42905</v>
      </c>
      <c r="D936" s="25">
        <v>42905</v>
      </c>
      <c r="E936" s="25">
        <v>45156</v>
      </c>
      <c r="F936" s="24">
        <v>74</v>
      </c>
      <c r="G936" s="24" t="s">
        <v>2033</v>
      </c>
      <c r="H936" s="24" t="s">
        <v>1308</v>
      </c>
      <c r="I936" s="24" t="s">
        <v>2677</v>
      </c>
      <c r="J936" s="22">
        <v>196284</v>
      </c>
      <c r="K936" s="22">
        <v>127051.82</v>
      </c>
      <c r="L936" s="26"/>
      <c r="M936" s="26"/>
      <c r="N936" s="26">
        <v>166841.4</v>
      </c>
      <c r="O936" s="26">
        <v>107994.04</v>
      </c>
      <c r="P936" s="26"/>
      <c r="Q936" s="26"/>
      <c r="R936" s="26"/>
      <c r="S936" s="26"/>
      <c r="T936" s="26">
        <v>29442.6</v>
      </c>
      <c r="U936" s="26">
        <v>19057.78</v>
      </c>
      <c r="V936" s="26"/>
      <c r="W936" s="26"/>
      <c r="X936" s="26"/>
      <c r="Y936" s="26"/>
      <c r="Z936" s="26"/>
      <c r="AA936" s="26"/>
      <c r="AB936" s="26"/>
      <c r="AC936" s="27"/>
    </row>
    <row r="937" spans="1:29" ht="90" hidden="1" x14ac:dyDescent="0.25">
      <c r="A937" s="24" t="s">
        <v>1412</v>
      </c>
      <c r="B937" s="24" t="s">
        <v>3385</v>
      </c>
      <c r="C937" s="25">
        <v>42923</v>
      </c>
      <c r="D937" s="25">
        <v>42923</v>
      </c>
      <c r="E937" s="25">
        <v>45289</v>
      </c>
      <c r="F937" s="24">
        <v>77</v>
      </c>
      <c r="G937" s="24" t="s">
        <v>3029</v>
      </c>
      <c r="H937" s="24" t="s">
        <v>1308</v>
      </c>
      <c r="I937" s="24" t="s">
        <v>2637</v>
      </c>
      <c r="J937" s="22">
        <v>65340</v>
      </c>
      <c r="K937" s="22">
        <v>45782.86</v>
      </c>
      <c r="L937" s="26"/>
      <c r="M937" s="26"/>
      <c r="N937" s="26">
        <v>55539</v>
      </c>
      <c r="O937" s="26">
        <v>38915.43</v>
      </c>
      <c r="P937" s="26"/>
      <c r="Q937" s="26"/>
      <c r="R937" s="26"/>
      <c r="S937" s="26"/>
      <c r="T937" s="26">
        <v>9801</v>
      </c>
      <c r="U937" s="26">
        <v>6867.43</v>
      </c>
      <c r="V937" s="26"/>
      <c r="W937" s="26"/>
      <c r="X937" s="26"/>
      <c r="Y937" s="26"/>
      <c r="Z937" s="26"/>
      <c r="AA937" s="26"/>
      <c r="AB937" s="26"/>
      <c r="AC937" s="27"/>
    </row>
    <row r="938" spans="1:29" ht="112.5" hidden="1" x14ac:dyDescent="0.25">
      <c r="A938" s="24" t="s">
        <v>1413</v>
      </c>
      <c r="B938" s="24" t="s">
        <v>3049</v>
      </c>
      <c r="C938" s="25">
        <v>42893</v>
      </c>
      <c r="D938" s="25">
        <v>42893</v>
      </c>
      <c r="E938" s="25">
        <v>45077</v>
      </c>
      <c r="F938" s="24">
        <v>71</v>
      </c>
      <c r="G938" s="24" t="s">
        <v>3048</v>
      </c>
      <c r="H938" s="24" t="s">
        <v>1308</v>
      </c>
      <c r="I938" s="24" t="s">
        <v>2779</v>
      </c>
      <c r="J938" s="22">
        <v>169278</v>
      </c>
      <c r="K938" s="22">
        <v>145883.26999999999</v>
      </c>
      <c r="L938" s="26"/>
      <c r="M938" s="26"/>
      <c r="N938" s="26">
        <v>143886.29999999999</v>
      </c>
      <c r="O938" s="26">
        <v>124000.76</v>
      </c>
      <c r="P938" s="26"/>
      <c r="Q938" s="26"/>
      <c r="R938" s="26"/>
      <c r="S938" s="26"/>
      <c r="T938" s="26">
        <v>25391.7</v>
      </c>
      <c r="U938" s="26">
        <v>21882.51</v>
      </c>
      <c r="V938" s="26"/>
      <c r="W938" s="26"/>
      <c r="X938" s="26"/>
      <c r="Y938" s="26"/>
      <c r="Z938" s="26"/>
      <c r="AA938" s="26"/>
      <c r="AB938" s="26"/>
      <c r="AC938" s="27"/>
    </row>
    <row r="939" spans="1:29" ht="157.5" hidden="1" x14ac:dyDescent="0.25">
      <c r="A939" s="24" t="s">
        <v>1414</v>
      </c>
      <c r="B939" s="24" t="s">
        <v>3386</v>
      </c>
      <c r="C939" s="25">
        <v>42871</v>
      </c>
      <c r="D939" s="25">
        <v>42871</v>
      </c>
      <c r="E939" s="25">
        <v>44926</v>
      </c>
      <c r="F939" s="24">
        <v>67</v>
      </c>
      <c r="G939" s="24" t="s">
        <v>3050</v>
      </c>
      <c r="H939" s="24" t="s">
        <v>1308</v>
      </c>
      <c r="I939" s="24" t="s">
        <v>2676</v>
      </c>
      <c r="J939" s="22">
        <v>193672</v>
      </c>
      <c r="K939" s="22">
        <v>144839.84</v>
      </c>
      <c r="L939" s="26"/>
      <c r="M939" s="26"/>
      <c r="N939" s="26">
        <v>164621.20000000001</v>
      </c>
      <c r="O939" s="26">
        <v>123113.86</v>
      </c>
      <c r="P939" s="26"/>
      <c r="Q939" s="26"/>
      <c r="R939" s="26"/>
      <c r="S939" s="26"/>
      <c r="T939" s="26">
        <v>29050.799999999999</v>
      </c>
      <c r="U939" s="26">
        <v>21725.98</v>
      </c>
      <c r="V939" s="26"/>
      <c r="W939" s="26"/>
      <c r="X939" s="26"/>
      <c r="Y939" s="26"/>
      <c r="Z939" s="26"/>
      <c r="AA939" s="26"/>
      <c r="AB939" s="26"/>
      <c r="AC939" s="27"/>
    </row>
    <row r="940" spans="1:29" ht="409.5" hidden="1" x14ac:dyDescent="0.25">
      <c r="A940" s="24" t="s">
        <v>1415</v>
      </c>
      <c r="B940" s="24" t="s">
        <v>3387</v>
      </c>
      <c r="C940" s="25">
        <v>42902</v>
      </c>
      <c r="D940" s="25">
        <v>42902</v>
      </c>
      <c r="E940" s="25">
        <v>45291</v>
      </c>
      <c r="F940" s="24">
        <v>78</v>
      </c>
      <c r="G940" s="24" t="s">
        <v>3388</v>
      </c>
      <c r="H940" s="24" t="s">
        <v>1308</v>
      </c>
      <c r="I940" s="24" t="s">
        <v>3389</v>
      </c>
      <c r="J940" s="22">
        <v>63454</v>
      </c>
      <c r="K940" s="22">
        <v>31941.5</v>
      </c>
      <c r="L940" s="26"/>
      <c r="M940" s="26"/>
      <c r="N940" s="26">
        <v>53935.9</v>
      </c>
      <c r="O940" s="26">
        <v>27150.28</v>
      </c>
      <c r="P940" s="26"/>
      <c r="Q940" s="26"/>
      <c r="R940" s="26"/>
      <c r="S940" s="26"/>
      <c r="T940" s="26">
        <v>9518.1</v>
      </c>
      <c r="U940" s="26">
        <v>4791.22</v>
      </c>
      <c r="V940" s="26"/>
      <c r="W940" s="26"/>
      <c r="X940" s="26"/>
      <c r="Y940" s="26"/>
      <c r="Z940" s="26"/>
      <c r="AA940" s="26"/>
      <c r="AB940" s="26"/>
      <c r="AC940" s="27"/>
    </row>
    <row r="941" spans="1:29" ht="157.5" hidden="1" x14ac:dyDescent="0.25">
      <c r="A941" s="24" t="s">
        <v>1416</v>
      </c>
      <c r="B941" s="24" t="s">
        <v>3390</v>
      </c>
      <c r="C941" s="25">
        <v>42929</v>
      </c>
      <c r="D941" s="25">
        <v>42929</v>
      </c>
      <c r="E941" s="25">
        <v>45291</v>
      </c>
      <c r="F941" s="24">
        <v>77</v>
      </c>
      <c r="G941" s="24" t="s">
        <v>3050</v>
      </c>
      <c r="H941" s="24" t="s">
        <v>1308</v>
      </c>
      <c r="I941" s="24" t="s">
        <v>2676</v>
      </c>
      <c r="J941" s="22">
        <v>110091</v>
      </c>
      <c r="K941" s="22">
        <v>78917.31</v>
      </c>
      <c r="L941" s="26"/>
      <c r="M941" s="26"/>
      <c r="N941" s="26">
        <v>93577.35</v>
      </c>
      <c r="O941" s="26">
        <v>67079.710000000006</v>
      </c>
      <c r="P941" s="26"/>
      <c r="Q941" s="26"/>
      <c r="R941" s="26"/>
      <c r="S941" s="26"/>
      <c r="T941" s="26">
        <v>16513.650000000001</v>
      </c>
      <c r="U941" s="26">
        <v>11837.6</v>
      </c>
      <c r="V941" s="26"/>
      <c r="W941" s="26"/>
      <c r="X941" s="26"/>
      <c r="Y941" s="26"/>
      <c r="Z941" s="26"/>
      <c r="AA941" s="26"/>
      <c r="AB941" s="26"/>
      <c r="AC941" s="27"/>
    </row>
    <row r="942" spans="1:29" ht="247.5" hidden="1" x14ac:dyDescent="0.25">
      <c r="A942" s="24" t="s">
        <v>1417</v>
      </c>
      <c r="B942" s="24" t="s">
        <v>3391</v>
      </c>
      <c r="C942" s="25">
        <v>42970</v>
      </c>
      <c r="D942" s="25">
        <v>42970</v>
      </c>
      <c r="E942" s="25">
        <v>44651</v>
      </c>
      <c r="F942" s="24">
        <v>55</v>
      </c>
      <c r="G942" s="24" t="s">
        <v>3051</v>
      </c>
      <c r="H942" s="24" t="s">
        <v>1308</v>
      </c>
      <c r="I942" s="24" t="s">
        <v>2637</v>
      </c>
      <c r="J942" s="22">
        <v>163098</v>
      </c>
      <c r="K942" s="22">
        <v>105979.05</v>
      </c>
      <c r="L942" s="26"/>
      <c r="M942" s="26"/>
      <c r="N942" s="26">
        <v>138633.29999999999</v>
      </c>
      <c r="O942" s="26">
        <v>90082.2</v>
      </c>
      <c r="P942" s="26"/>
      <c r="Q942" s="26"/>
      <c r="R942" s="26"/>
      <c r="S942" s="26"/>
      <c r="T942" s="26">
        <v>24464.7</v>
      </c>
      <c r="U942" s="26">
        <v>15896.85</v>
      </c>
      <c r="V942" s="26"/>
      <c r="W942" s="26"/>
      <c r="X942" s="26"/>
      <c r="Y942" s="26"/>
      <c r="Z942" s="26"/>
      <c r="AA942" s="26"/>
      <c r="AB942" s="26"/>
      <c r="AC942" s="27"/>
    </row>
    <row r="943" spans="1:29" ht="33.75" hidden="1" x14ac:dyDescent="0.25">
      <c r="A943" s="24" t="s">
        <v>1418</v>
      </c>
      <c r="B943" s="24" t="s">
        <v>1419</v>
      </c>
      <c r="C943" s="25">
        <v>42857</v>
      </c>
      <c r="D943" s="25">
        <v>42857</v>
      </c>
      <c r="E943" s="25">
        <v>45291</v>
      </c>
      <c r="F943" s="24">
        <v>79</v>
      </c>
      <c r="G943" s="24" t="s">
        <v>2049</v>
      </c>
      <c r="H943" s="24" t="s">
        <v>1308</v>
      </c>
      <c r="I943" s="24" t="s">
        <v>2674</v>
      </c>
      <c r="J943" s="22">
        <v>1071153</v>
      </c>
      <c r="K943" s="22">
        <v>853177.05</v>
      </c>
      <c r="L943" s="26"/>
      <c r="M943" s="26"/>
      <c r="N943" s="26">
        <v>910480.05</v>
      </c>
      <c r="O943" s="26">
        <v>725200.49</v>
      </c>
      <c r="P943" s="26"/>
      <c r="Q943" s="26"/>
      <c r="R943" s="26"/>
      <c r="S943" s="26"/>
      <c r="T943" s="26">
        <v>160672.95000000001</v>
      </c>
      <c r="U943" s="26">
        <v>127976.56</v>
      </c>
      <c r="V943" s="26"/>
      <c r="W943" s="26"/>
      <c r="X943" s="26"/>
      <c r="Y943" s="26"/>
      <c r="Z943" s="26"/>
      <c r="AA943" s="26"/>
      <c r="AB943" s="26"/>
      <c r="AC943" s="27"/>
    </row>
    <row r="944" spans="1:29" ht="78.75" hidden="1" x14ac:dyDescent="0.25">
      <c r="A944" s="24" t="s">
        <v>1420</v>
      </c>
      <c r="B944" s="24" t="s">
        <v>3014</v>
      </c>
      <c r="C944" s="25">
        <v>42913</v>
      </c>
      <c r="D944" s="25">
        <v>42913</v>
      </c>
      <c r="E944" s="25">
        <v>45230</v>
      </c>
      <c r="F944" s="24">
        <v>76</v>
      </c>
      <c r="G944" s="24" t="s">
        <v>2163</v>
      </c>
      <c r="H944" s="24" t="s">
        <v>1308</v>
      </c>
      <c r="I944" s="24" t="s">
        <v>1735</v>
      </c>
      <c r="J944" s="22">
        <v>118225</v>
      </c>
      <c r="K944" s="22">
        <v>85828.69</v>
      </c>
      <c r="L944" s="26"/>
      <c r="M944" s="26"/>
      <c r="N944" s="26">
        <v>100491.25</v>
      </c>
      <c r="O944" s="26">
        <v>72954.38</v>
      </c>
      <c r="P944" s="26"/>
      <c r="Q944" s="26"/>
      <c r="R944" s="26"/>
      <c r="S944" s="26"/>
      <c r="T944" s="26">
        <v>17733.75</v>
      </c>
      <c r="U944" s="26">
        <v>12874.31</v>
      </c>
      <c r="V944" s="26"/>
      <c r="W944" s="26"/>
      <c r="X944" s="26"/>
      <c r="Y944" s="26"/>
      <c r="Z944" s="26"/>
      <c r="AA944" s="26"/>
      <c r="AB944" s="26"/>
      <c r="AC944" s="27"/>
    </row>
    <row r="945" spans="1:29" ht="56.25" hidden="1" x14ac:dyDescent="0.25">
      <c r="A945" s="24" t="s">
        <v>1421</v>
      </c>
      <c r="B945" s="24" t="s">
        <v>1422</v>
      </c>
      <c r="C945" s="25">
        <v>42937</v>
      </c>
      <c r="D945" s="25">
        <v>42937</v>
      </c>
      <c r="E945" s="25">
        <v>45097</v>
      </c>
      <c r="F945" s="24">
        <v>71</v>
      </c>
      <c r="G945" s="24" t="s">
        <v>2172</v>
      </c>
      <c r="H945" s="24" t="s">
        <v>1308</v>
      </c>
      <c r="I945" s="24" t="s">
        <v>3052</v>
      </c>
      <c r="J945" s="22">
        <v>105542</v>
      </c>
      <c r="K945" s="22">
        <v>64245.86</v>
      </c>
      <c r="L945" s="26"/>
      <c r="M945" s="26"/>
      <c r="N945" s="26">
        <v>89710.7</v>
      </c>
      <c r="O945" s="26">
        <v>54608.98</v>
      </c>
      <c r="P945" s="26"/>
      <c r="Q945" s="26"/>
      <c r="R945" s="26"/>
      <c r="S945" s="26"/>
      <c r="T945" s="26">
        <v>15831.3</v>
      </c>
      <c r="U945" s="26">
        <v>9636.8799999999992</v>
      </c>
      <c r="V945" s="26"/>
      <c r="W945" s="26"/>
      <c r="X945" s="26"/>
      <c r="Y945" s="26"/>
      <c r="Z945" s="26"/>
      <c r="AA945" s="26"/>
      <c r="AB945" s="26"/>
      <c r="AC945" s="27"/>
    </row>
    <row r="946" spans="1:29" ht="101.25" hidden="1" x14ac:dyDescent="0.25">
      <c r="A946" s="24" t="s">
        <v>1423</v>
      </c>
      <c r="B946" s="24" t="s">
        <v>1424</v>
      </c>
      <c r="C946" s="25">
        <v>42853</v>
      </c>
      <c r="D946" s="25">
        <v>42853</v>
      </c>
      <c r="E946" s="25">
        <v>45291</v>
      </c>
      <c r="F946" s="24">
        <v>80</v>
      </c>
      <c r="G946" s="24" t="s">
        <v>1959</v>
      </c>
      <c r="H946" s="24" t="s">
        <v>1308</v>
      </c>
      <c r="I946" s="24" t="s">
        <v>1687</v>
      </c>
      <c r="J946" s="22">
        <v>1358136</v>
      </c>
      <c r="K946" s="22">
        <v>880384.44</v>
      </c>
      <c r="L946" s="26"/>
      <c r="M946" s="26"/>
      <c r="N946" s="26">
        <v>1154415.6000000001</v>
      </c>
      <c r="O946" s="26">
        <v>748326.78</v>
      </c>
      <c r="P946" s="26"/>
      <c r="Q946" s="26"/>
      <c r="R946" s="26"/>
      <c r="S946" s="26"/>
      <c r="T946" s="26">
        <v>203720.4</v>
      </c>
      <c r="U946" s="26">
        <v>132057.66</v>
      </c>
      <c r="V946" s="26"/>
      <c r="W946" s="26"/>
      <c r="X946" s="26"/>
      <c r="Y946" s="26"/>
      <c r="Z946" s="26"/>
      <c r="AA946" s="26"/>
      <c r="AB946" s="26"/>
      <c r="AC946" s="27"/>
    </row>
    <row r="947" spans="1:29" ht="101.25" hidden="1" x14ac:dyDescent="0.25">
      <c r="A947" s="24" t="s">
        <v>1425</v>
      </c>
      <c r="B947" s="24" t="s">
        <v>3392</v>
      </c>
      <c r="C947" s="25">
        <v>42915</v>
      </c>
      <c r="D947" s="25">
        <v>42915</v>
      </c>
      <c r="E947" s="25">
        <v>45289</v>
      </c>
      <c r="F947" s="24">
        <v>78</v>
      </c>
      <c r="G947" s="24" t="s">
        <v>3053</v>
      </c>
      <c r="H947" s="24" t="s">
        <v>1308</v>
      </c>
      <c r="I947" s="24" t="s">
        <v>2637</v>
      </c>
      <c r="J947" s="22">
        <v>131329</v>
      </c>
      <c r="K947" s="22">
        <v>79688.12</v>
      </c>
      <c r="L947" s="26"/>
      <c r="M947" s="26"/>
      <c r="N947" s="26">
        <v>111629.65</v>
      </c>
      <c r="O947" s="26">
        <v>67734.899999999994</v>
      </c>
      <c r="P947" s="26"/>
      <c r="Q947" s="26"/>
      <c r="R947" s="26"/>
      <c r="S947" s="26"/>
      <c r="T947" s="26">
        <v>19699.349999999999</v>
      </c>
      <c r="U947" s="26">
        <v>11953.22</v>
      </c>
      <c r="V947" s="26"/>
      <c r="W947" s="26"/>
      <c r="X947" s="26"/>
      <c r="Y947" s="26"/>
      <c r="Z947" s="26"/>
      <c r="AA947" s="26"/>
      <c r="AB947" s="26"/>
      <c r="AC947" s="27"/>
    </row>
    <row r="948" spans="1:29" ht="168.75" hidden="1" x14ac:dyDescent="0.25">
      <c r="A948" s="24" t="s">
        <v>1426</v>
      </c>
      <c r="B948" s="24" t="s">
        <v>3393</v>
      </c>
      <c r="C948" s="25">
        <v>42885</v>
      </c>
      <c r="D948" s="25">
        <v>42885</v>
      </c>
      <c r="E948" s="25">
        <v>45291</v>
      </c>
      <c r="F948" s="24">
        <v>79</v>
      </c>
      <c r="G948" s="24" t="s">
        <v>3394</v>
      </c>
      <c r="H948" s="24" t="s">
        <v>1308</v>
      </c>
      <c r="I948" s="24" t="s">
        <v>3395</v>
      </c>
      <c r="J948" s="22">
        <v>105397</v>
      </c>
      <c r="K948" s="22">
        <v>77343.210000000006</v>
      </c>
      <c r="L948" s="26"/>
      <c r="M948" s="26"/>
      <c r="N948" s="26">
        <v>89587.45</v>
      </c>
      <c r="O948" s="26">
        <v>65741.740000000005</v>
      </c>
      <c r="P948" s="26"/>
      <c r="Q948" s="26"/>
      <c r="R948" s="26"/>
      <c r="S948" s="26"/>
      <c r="T948" s="26">
        <v>15809.55</v>
      </c>
      <c r="U948" s="26">
        <v>11601.47</v>
      </c>
      <c r="V948" s="26"/>
      <c r="W948" s="26"/>
      <c r="X948" s="26"/>
      <c r="Y948" s="26"/>
      <c r="Z948" s="26"/>
      <c r="AA948" s="26"/>
      <c r="AB948" s="26"/>
      <c r="AC948" s="27"/>
    </row>
    <row r="949" spans="1:29" ht="101.25" hidden="1" x14ac:dyDescent="0.25">
      <c r="A949" s="24" t="s">
        <v>1427</v>
      </c>
      <c r="B949" s="24" t="s">
        <v>1428</v>
      </c>
      <c r="C949" s="25">
        <v>42900</v>
      </c>
      <c r="D949" s="25">
        <v>42900</v>
      </c>
      <c r="E949" s="25">
        <v>45291</v>
      </c>
      <c r="F949" s="24">
        <v>78</v>
      </c>
      <c r="G949" s="24" t="s">
        <v>2173</v>
      </c>
      <c r="H949" s="24" t="s">
        <v>1308</v>
      </c>
      <c r="I949" s="24" t="s">
        <v>1737</v>
      </c>
      <c r="J949" s="22">
        <v>503283.5</v>
      </c>
      <c r="K949" s="22">
        <v>330676.18</v>
      </c>
      <c r="L949" s="26"/>
      <c r="M949" s="26"/>
      <c r="N949" s="26">
        <v>427790.97</v>
      </c>
      <c r="O949" s="26">
        <v>281074.74</v>
      </c>
      <c r="P949" s="26"/>
      <c r="Q949" s="26"/>
      <c r="R949" s="26"/>
      <c r="S949" s="26"/>
      <c r="T949" s="26">
        <v>75492.53</v>
      </c>
      <c r="U949" s="26">
        <v>49601.440000000002</v>
      </c>
      <c r="V949" s="26"/>
      <c r="W949" s="26"/>
      <c r="X949" s="26"/>
      <c r="Y949" s="26"/>
      <c r="Z949" s="26"/>
      <c r="AA949" s="26"/>
      <c r="AB949" s="26"/>
      <c r="AC949" s="27"/>
    </row>
    <row r="950" spans="1:29" ht="67.5" hidden="1" x14ac:dyDescent="0.25">
      <c r="A950" s="24" t="s">
        <v>1429</v>
      </c>
      <c r="B950" s="24" t="s">
        <v>2455</v>
      </c>
      <c r="C950" s="25">
        <v>42957</v>
      </c>
      <c r="D950" s="25">
        <v>42957</v>
      </c>
      <c r="E950" s="25">
        <v>45107</v>
      </c>
      <c r="F950" s="24">
        <v>70</v>
      </c>
      <c r="G950" s="24" t="s">
        <v>2174</v>
      </c>
      <c r="H950" s="24" t="s">
        <v>1308</v>
      </c>
      <c r="I950" s="24" t="s">
        <v>2672</v>
      </c>
      <c r="J950" s="22">
        <v>400316</v>
      </c>
      <c r="K950" s="22">
        <v>277399.49</v>
      </c>
      <c r="L950" s="26"/>
      <c r="M950" s="26"/>
      <c r="N950" s="26">
        <v>340268.6</v>
      </c>
      <c r="O950" s="26">
        <v>235789.56</v>
      </c>
      <c r="P950" s="26"/>
      <c r="Q950" s="26"/>
      <c r="R950" s="26"/>
      <c r="S950" s="26"/>
      <c r="T950" s="26">
        <v>60047.4</v>
      </c>
      <c r="U950" s="26">
        <v>41609.93</v>
      </c>
      <c r="V950" s="26"/>
      <c r="W950" s="26"/>
      <c r="X950" s="26"/>
      <c r="Y950" s="26"/>
      <c r="Z950" s="26"/>
      <c r="AA950" s="26"/>
      <c r="AB950" s="26"/>
      <c r="AC950" s="27"/>
    </row>
    <row r="951" spans="1:29" ht="123.75" hidden="1" x14ac:dyDescent="0.25">
      <c r="A951" s="24" t="s">
        <v>1430</v>
      </c>
      <c r="B951" s="24" t="s">
        <v>1431</v>
      </c>
      <c r="C951" s="25">
        <v>42928</v>
      </c>
      <c r="D951" s="25">
        <v>42928</v>
      </c>
      <c r="E951" s="25">
        <v>45291</v>
      </c>
      <c r="F951" s="24">
        <v>77</v>
      </c>
      <c r="G951" s="24" t="s">
        <v>2175</v>
      </c>
      <c r="H951" s="24" t="s">
        <v>1308</v>
      </c>
      <c r="I951" s="24" t="s">
        <v>1817</v>
      </c>
      <c r="J951" s="22">
        <v>495189</v>
      </c>
      <c r="K951" s="22">
        <v>304222.14</v>
      </c>
      <c r="L951" s="26"/>
      <c r="M951" s="26"/>
      <c r="N951" s="26">
        <v>420910.65</v>
      </c>
      <c r="O951" s="26">
        <v>258588.81</v>
      </c>
      <c r="P951" s="26"/>
      <c r="Q951" s="26"/>
      <c r="R951" s="26"/>
      <c r="S951" s="26"/>
      <c r="T951" s="26">
        <v>74278.350000000006</v>
      </c>
      <c r="U951" s="26">
        <v>45633.33</v>
      </c>
      <c r="V951" s="26"/>
      <c r="W951" s="26"/>
      <c r="X951" s="26"/>
      <c r="Y951" s="26"/>
      <c r="Z951" s="26"/>
      <c r="AA951" s="26"/>
      <c r="AB951" s="26"/>
      <c r="AC951" s="27"/>
    </row>
    <row r="952" spans="1:29" ht="101.25" hidden="1" x14ac:dyDescent="0.25">
      <c r="A952" s="24" t="s">
        <v>1432</v>
      </c>
      <c r="B952" s="24" t="s">
        <v>1433</v>
      </c>
      <c r="C952" s="25">
        <v>42905</v>
      </c>
      <c r="D952" s="25">
        <v>42905</v>
      </c>
      <c r="E952" s="25">
        <v>45187</v>
      </c>
      <c r="F952" s="24">
        <v>75</v>
      </c>
      <c r="G952" s="24" t="s">
        <v>2176</v>
      </c>
      <c r="H952" s="24" t="s">
        <v>1308</v>
      </c>
      <c r="I952" s="24" t="s">
        <v>2675</v>
      </c>
      <c r="J952" s="22">
        <v>340012</v>
      </c>
      <c r="K952" s="22">
        <v>205770.59</v>
      </c>
      <c r="L952" s="26"/>
      <c r="M952" s="26"/>
      <c r="N952" s="26">
        <v>289010.2</v>
      </c>
      <c r="O952" s="26">
        <v>174904.99</v>
      </c>
      <c r="P952" s="26"/>
      <c r="Q952" s="26"/>
      <c r="R952" s="26"/>
      <c r="S952" s="26"/>
      <c r="T952" s="26">
        <v>51001.8</v>
      </c>
      <c r="U952" s="26">
        <v>30865.599999999999</v>
      </c>
      <c r="V952" s="26"/>
      <c r="W952" s="26"/>
      <c r="X952" s="26"/>
      <c r="Y952" s="26"/>
      <c r="Z952" s="26"/>
      <c r="AA952" s="26"/>
      <c r="AB952" s="26"/>
      <c r="AC952" s="27"/>
    </row>
    <row r="953" spans="1:29" ht="123.75" hidden="1" x14ac:dyDescent="0.25">
      <c r="A953" s="24" t="s">
        <v>1434</v>
      </c>
      <c r="B953" s="24" t="s">
        <v>3054</v>
      </c>
      <c r="C953" s="25">
        <v>42830</v>
      </c>
      <c r="D953" s="25">
        <v>42830</v>
      </c>
      <c r="E953" s="25">
        <v>45107</v>
      </c>
      <c r="F953" s="24">
        <v>74</v>
      </c>
      <c r="G953" s="24" t="s">
        <v>3055</v>
      </c>
      <c r="H953" s="24" t="s">
        <v>1308</v>
      </c>
      <c r="I953" s="24" t="s">
        <v>2637</v>
      </c>
      <c r="J953" s="22">
        <v>40575</v>
      </c>
      <c r="K953" s="22">
        <v>24548.42</v>
      </c>
      <c r="L953" s="26"/>
      <c r="M953" s="26"/>
      <c r="N953" s="26">
        <v>34488.75</v>
      </c>
      <c r="O953" s="26">
        <v>20866.16</v>
      </c>
      <c r="P953" s="26"/>
      <c r="Q953" s="26"/>
      <c r="R953" s="26"/>
      <c r="S953" s="26"/>
      <c r="T953" s="26">
        <v>6086.25</v>
      </c>
      <c r="U953" s="26">
        <v>3682.26</v>
      </c>
      <c r="V953" s="26"/>
      <c r="W953" s="26"/>
      <c r="X953" s="26"/>
      <c r="Y953" s="26"/>
      <c r="Z953" s="26"/>
      <c r="AA953" s="26"/>
      <c r="AB953" s="26"/>
      <c r="AC953" s="27"/>
    </row>
    <row r="954" spans="1:29" ht="112.5" hidden="1" x14ac:dyDescent="0.25">
      <c r="A954" s="24" t="s">
        <v>1435</v>
      </c>
      <c r="B954" s="24" t="s">
        <v>3056</v>
      </c>
      <c r="C954" s="25">
        <v>42902</v>
      </c>
      <c r="D954" s="25">
        <v>42902</v>
      </c>
      <c r="E954" s="25">
        <v>45092</v>
      </c>
      <c r="F954" s="24">
        <v>72</v>
      </c>
      <c r="G954" s="24" t="s">
        <v>3057</v>
      </c>
      <c r="H954" s="24" t="s">
        <v>1308</v>
      </c>
      <c r="I954" s="24" t="s">
        <v>2677</v>
      </c>
      <c r="J954" s="22">
        <v>116432</v>
      </c>
      <c r="K954" s="22">
        <v>79512.3</v>
      </c>
      <c r="L954" s="26"/>
      <c r="M954" s="26"/>
      <c r="N954" s="26">
        <v>98967.2</v>
      </c>
      <c r="O954" s="26">
        <v>67585.45</v>
      </c>
      <c r="P954" s="26"/>
      <c r="Q954" s="26"/>
      <c r="R954" s="26"/>
      <c r="S954" s="26"/>
      <c r="T954" s="26">
        <v>17464.8</v>
      </c>
      <c r="U954" s="26">
        <v>11926.85</v>
      </c>
      <c r="V954" s="26"/>
      <c r="W954" s="26"/>
      <c r="X954" s="26"/>
      <c r="Y954" s="26"/>
      <c r="Z954" s="26"/>
      <c r="AA954" s="26"/>
      <c r="AB954" s="26"/>
      <c r="AC954" s="27"/>
    </row>
    <row r="955" spans="1:29" ht="90" hidden="1" x14ac:dyDescent="0.25">
      <c r="A955" s="24" t="s">
        <v>1436</v>
      </c>
      <c r="B955" s="24" t="s">
        <v>3396</v>
      </c>
      <c r="C955" s="25">
        <v>42881</v>
      </c>
      <c r="D955" s="25">
        <v>42881</v>
      </c>
      <c r="E955" s="25">
        <v>45291</v>
      </c>
      <c r="F955" s="24">
        <v>79</v>
      </c>
      <c r="G955" s="24" t="s">
        <v>3058</v>
      </c>
      <c r="H955" s="24" t="s">
        <v>1308</v>
      </c>
      <c r="I955" s="24" t="s">
        <v>2671</v>
      </c>
      <c r="J955" s="22">
        <v>183248</v>
      </c>
      <c r="K955" s="22">
        <v>110866.1</v>
      </c>
      <c r="L955" s="26"/>
      <c r="M955" s="26"/>
      <c r="N955" s="26">
        <v>155760.79999999999</v>
      </c>
      <c r="O955" s="26">
        <v>94236.18</v>
      </c>
      <c r="P955" s="26"/>
      <c r="Q955" s="26"/>
      <c r="R955" s="26"/>
      <c r="S955" s="26"/>
      <c r="T955" s="26">
        <v>27487.200000000001</v>
      </c>
      <c r="U955" s="26">
        <v>16629.919999999998</v>
      </c>
      <c r="V955" s="26"/>
      <c r="W955" s="26"/>
      <c r="X955" s="26"/>
      <c r="Y955" s="26"/>
      <c r="Z955" s="26"/>
      <c r="AA955" s="26"/>
      <c r="AB955" s="26"/>
      <c r="AC955" s="27"/>
    </row>
    <row r="956" spans="1:29" ht="90" hidden="1" x14ac:dyDescent="0.25">
      <c r="A956" s="24" t="s">
        <v>1437</v>
      </c>
      <c r="B956" s="24" t="s">
        <v>1438</v>
      </c>
      <c r="C956" s="25">
        <v>42891</v>
      </c>
      <c r="D956" s="25">
        <v>42891</v>
      </c>
      <c r="E956" s="25">
        <v>45078</v>
      </c>
      <c r="F956" s="24">
        <v>71</v>
      </c>
      <c r="G956" s="24" t="s">
        <v>2177</v>
      </c>
      <c r="H956" s="24" t="s">
        <v>1308</v>
      </c>
      <c r="I956" s="24" t="s">
        <v>2638</v>
      </c>
      <c r="J956" s="22">
        <v>1665809</v>
      </c>
      <c r="K956" s="22">
        <v>1073128.72</v>
      </c>
      <c r="L956" s="26"/>
      <c r="M956" s="26"/>
      <c r="N956" s="26">
        <v>1415937.65</v>
      </c>
      <c r="O956" s="26">
        <v>912159.41</v>
      </c>
      <c r="P956" s="26"/>
      <c r="Q956" s="26"/>
      <c r="R956" s="26"/>
      <c r="S956" s="26"/>
      <c r="T956" s="26">
        <v>249871.35</v>
      </c>
      <c r="U956" s="26">
        <v>160969.31</v>
      </c>
      <c r="V956" s="26"/>
      <c r="W956" s="26"/>
      <c r="X956" s="26"/>
      <c r="Y956" s="26"/>
      <c r="Z956" s="26"/>
      <c r="AA956" s="26"/>
      <c r="AB956" s="26"/>
      <c r="AC956" s="27"/>
    </row>
    <row r="957" spans="1:29" ht="78.75" hidden="1" x14ac:dyDescent="0.25">
      <c r="A957" s="24" t="s">
        <v>1439</v>
      </c>
      <c r="B957" s="24" t="s">
        <v>3397</v>
      </c>
      <c r="C957" s="25">
        <v>42913</v>
      </c>
      <c r="D957" s="25">
        <v>42913</v>
      </c>
      <c r="E957" s="25">
        <v>45291</v>
      </c>
      <c r="F957" s="24">
        <v>78</v>
      </c>
      <c r="G957" s="24" t="s">
        <v>3059</v>
      </c>
      <c r="H957" s="24" t="s">
        <v>1308</v>
      </c>
      <c r="I957" s="24" t="s">
        <v>3398</v>
      </c>
      <c r="J957" s="22">
        <v>48454</v>
      </c>
      <c r="K957" s="22">
        <v>27452.77</v>
      </c>
      <c r="L957" s="26"/>
      <c r="M957" s="26"/>
      <c r="N957" s="26">
        <v>41185.9</v>
      </c>
      <c r="O957" s="26">
        <v>23334.86</v>
      </c>
      <c r="P957" s="26"/>
      <c r="Q957" s="26"/>
      <c r="R957" s="26"/>
      <c r="S957" s="26"/>
      <c r="T957" s="26">
        <v>7268.1</v>
      </c>
      <c r="U957" s="26">
        <v>4117.91</v>
      </c>
      <c r="V957" s="26"/>
      <c r="W957" s="26"/>
      <c r="X957" s="26"/>
      <c r="Y957" s="26"/>
      <c r="Z957" s="26"/>
      <c r="AA957" s="26"/>
      <c r="AB957" s="26"/>
      <c r="AC957" s="27"/>
    </row>
    <row r="958" spans="1:29" ht="90" hidden="1" x14ac:dyDescent="0.25">
      <c r="A958" s="24" t="s">
        <v>1440</v>
      </c>
      <c r="B958" s="24" t="s">
        <v>1441</v>
      </c>
      <c r="C958" s="25">
        <v>42858</v>
      </c>
      <c r="D958" s="25">
        <v>42858</v>
      </c>
      <c r="E958" s="25">
        <v>45291</v>
      </c>
      <c r="F958" s="24">
        <v>79</v>
      </c>
      <c r="G958" s="24" t="s">
        <v>2178</v>
      </c>
      <c r="H958" s="24" t="s">
        <v>1308</v>
      </c>
      <c r="I958" s="24" t="s">
        <v>3399</v>
      </c>
      <c r="J958" s="22">
        <v>691021</v>
      </c>
      <c r="K958" s="22">
        <v>406867.68</v>
      </c>
      <c r="L958" s="26"/>
      <c r="M958" s="26"/>
      <c r="N958" s="26">
        <v>587367.85</v>
      </c>
      <c r="O958" s="26">
        <v>345837.53</v>
      </c>
      <c r="P958" s="26"/>
      <c r="Q958" s="26"/>
      <c r="R958" s="26"/>
      <c r="S958" s="26"/>
      <c r="T958" s="26">
        <v>103653.15</v>
      </c>
      <c r="U958" s="26">
        <v>61030.15</v>
      </c>
      <c r="V958" s="26"/>
      <c r="W958" s="26"/>
      <c r="X958" s="26"/>
      <c r="Y958" s="26"/>
      <c r="Z958" s="26"/>
      <c r="AA958" s="26"/>
      <c r="AB958" s="26"/>
      <c r="AC958" s="27"/>
    </row>
    <row r="959" spans="1:29" ht="45" hidden="1" x14ac:dyDescent="0.25">
      <c r="A959" s="24" t="s">
        <v>1442</v>
      </c>
      <c r="B959" s="24" t="s">
        <v>3400</v>
      </c>
      <c r="C959" s="25">
        <v>42893</v>
      </c>
      <c r="D959" s="25">
        <v>42893</v>
      </c>
      <c r="E959" s="25">
        <v>45107</v>
      </c>
      <c r="F959" s="24">
        <v>72</v>
      </c>
      <c r="G959" s="24" t="s">
        <v>3060</v>
      </c>
      <c r="H959" s="24" t="s">
        <v>1308</v>
      </c>
      <c r="I959" s="24" t="s">
        <v>3401</v>
      </c>
      <c r="J959" s="22">
        <v>83876</v>
      </c>
      <c r="K959" s="22">
        <v>62909.59</v>
      </c>
      <c r="L959" s="26"/>
      <c r="M959" s="26"/>
      <c r="N959" s="26">
        <v>71294.600000000006</v>
      </c>
      <c r="O959" s="26">
        <v>53473.15</v>
      </c>
      <c r="P959" s="26"/>
      <c r="Q959" s="26"/>
      <c r="R959" s="26"/>
      <c r="S959" s="26"/>
      <c r="T959" s="26">
        <v>12581.4</v>
      </c>
      <c r="U959" s="26">
        <v>9436.44</v>
      </c>
      <c r="V959" s="26"/>
      <c r="W959" s="26"/>
      <c r="X959" s="26"/>
      <c r="Y959" s="26"/>
      <c r="Z959" s="26"/>
      <c r="AA959" s="26"/>
      <c r="AB959" s="26"/>
      <c r="AC959" s="27"/>
    </row>
    <row r="960" spans="1:29" ht="90" hidden="1" x14ac:dyDescent="0.25">
      <c r="A960" s="24" t="s">
        <v>1443</v>
      </c>
      <c r="B960" s="24" t="s">
        <v>1444</v>
      </c>
      <c r="C960" s="25">
        <v>42843</v>
      </c>
      <c r="D960" s="25">
        <v>42843</v>
      </c>
      <c r="E960" s="25">
        <v>45016</v>
      </c>
      <c r="F960" s="24">
        <v>71</v>
      </c>
      <c r="G960" s="24" t="s">
        <v>3061</v>
      </c>
      <c r="H960" s="24" t="s">
        <v>1308</v>
      </c>
      <c r="I960" s="24" t="s">
        <v>1741</v>
      </c>
      <c r="J960" s="22">
        <v>323849</v>
      </c>
      <c r="K960" s="22">
        <v>252358.38</v>
      </c>
      <c r="L960" s="26"/>
      <c r="M960" s="26"/>
      <c r="N960" s="26">
        <v>275271.65000000002</v>
      </c>
      <c r="O960" s="26">
        <v>214504.62</v>
      </c>
      <c r="P960" s="26"/>
      <c r="Q960" s="26"/>
      <c r="R960" s="26"/>
      <c r="S960" s="26"/>
      <c r="T960" s="26">
        <v>48577.35</v>
      </c>
      <c r="U960" s="26">
        <v>37853.760000000002</v>
      </c>
      <c r="V960" s="26"/>
      <c r="W960" s="26"/>
      <c r="X960" s="26"/>
      <c r="Y960" s="26"/>
      <c r="Z960" s="26"/>
      <c r="AA960" s="26"/>
      <c r="AB960" s="26"/>
      <c r="AC960" s="27"/>
    </row>
    <row r="961" spans="1:29" ht="393.75" hidden="1" x14ac:dyDescent="0.25">
      <c r="A961" s="24" t="s">
        <v>1445</v>
      </c>
      <c r="B961" s="24" t="s">
        <v>1446</v>
      </c>
      <c r="C961" s="25">
        <v>42850</v>
      </c>
      <c r="D961" s="25">
        <v>42850</v>
      </c>
      <c r="E961" s="25">
        <v>45107</v>
      </c>
      <c r="F961" s="24">
        <v>74</v>
      </c>
      <c r="G961" s="24" t="s">
        <v>3062</v>
      </c>
      <c r="H961" s="24" t="s">
        <v>1308</v>
      </c>
      <c r="I961" s="24" t="s">
        <v>1869</v>
      </c>
      <c r="J961" s="22">
        <v>1256574.6299999999</v>
      </c>
      <c r="K961" s="22">
        <v>737501.38</v>
      </c>
      <c r="L961" s="26"/>
      <c r="M961" s="26"/>
      <c r="N961" s="26">
        <v>1068088.44</v>
      </c>
      <c r="O961" s="26">
        <v>626876.18000000005</v>
      </c>
      <c r="P961" s="26"/>
      <c r="Q961" s="26"/>
      <c r="R961" s="26"/>
      <c r="S961" s="26"/>
      <c r="T961" s="26">
        <v>188486.19</v>
      </c>
      <c r="U961" s="26">
        <v>110625.2</v>
      </c>
      <c r="V961" s="26"/>
      <c r="W961" s="26"/>
      <c r="X961" s="26"/>
      <c r="Y961" s="26"/>
      <c r="Z961" s="26"/>
      <c r="AA961" s="26"/>
      <c r="AB961" s="26"/>
      <c r="AC961" s="27"/>
    </row>
    <row r="962" spans="1:29" ht="90" hidden="1" x14ac:dyDescent="0.25">
      <c r="A962" s="24" t="s">
        <v>1447</v>
      </c>
      <c r="B962" s="24" t="s">
        <v>1448</v>
      </c>
      <c r="C962" s="25">
        <v>43045</v>
      </c>
      <c r="D962" s="25">
        <v>43070</v>
      </c>
      <c r="E962" s="25">
        <v>45199</v>
      </c>
      <c r="F962" s="24">
        <v>70</v>
      </c>
      <c r="G962" s="24" t="s">
        <v>1893</v>
      </c>
      <c r="H962" s="24" t="s">
        <v>1449</v>
      </c>
      <c r="I962" s="24" t="s">
        <v>1676</v>
      </c>
      <c r="J962" s="22">
        <v>11960103</v>
      </c>
      <c r="K962" s="22">
        <v>7521862.9000000004</v>
      </c>
      <c r="L962" s="26"/>
      <c r="M962" s="26"/>
      <c r="N962" s="26">
        <v>10166087</v>
      </c>
      <c r="O962" s="26">
        <v>6393583.4500000002</v>
      </c>
      <c r="P962" s="26"/>
      <c r="Q962" s="26"/>
      <c r="R962" s="26"/>
      <c r="S962" s="26"/>
      <c r="T962" s="26">
        <v>1794016</v>
      </c>
      <c r="U962" s="26">
        <v>1128279.45</v>
      </c>
      <c r="V962" s="26"/>
      <c r="W962" s="26"/>
      <c r="X962" s="26"/>
      <c r="Y962" s="26"/>
      <c r="Z962" s="26"/>
      <c r="AA962" s="26"/>
      <c r="AB962" s="26"/>
      <c r="AC962" s="27"/>
    </row>
    <row r="963" spans="1:29" ht="78.75" hidden="1" x14ac:dyDescent="0.25">
      <c r="A963" s="24" t="s">
        <v>1450</v>
      </c>
      <c r="B963" s="24" t="s">
        <v>1451</v>
      </c>
      <c r="C963" s="25">
        <v>42997</v>
      </c>
      <c r="D963" s="25">
        <v>42997</v>
      </c>
      <c r="E963" s="25">
        <v>45291</v>
      </c>
      <c r="F963" s="24">
        <v>75</v>
      </c>
      <c r="G963" s="24" t="s">
        <v>1893</v>
      </c>
      <c r="H963" s="24" t="s">
        <v>1452</v>
      </c>
      <c r="I963" s="24" t="s">
        <v>1676</v>
      </c>
      <c r="J963" s="22">
        <v>14683000.75</v>
      </c>
      <c r="K963" s="22">
        <v>7463345.5300000003</v>
      </c>
      <c r="L963" s="26"/>
      <c r="M963" s="26"/>
      <c r="N963" s="26">
        <v>12480550.630000001</v>
      </c>
      <c r="O963" s="26">
        <v>6343843.7199999997</v>
      </c>
      <c r="P963" s="26"/>
      <c r="Q963" s="26"/>
      <c r="R963" s="26"/>
      <c r="S963" s="26"/>
      <c r="T963" s="26">
        <v>2202450.12</v>
      </c>
      <c r="U963" s="26">
        <v>1119501.81</v>
      </c>
      <c r="V963" s="26"/>
      <c r="W963" s="26"/>
      <c r="X963" s="26"/>
      <c r="Y963" s="26"/>
      <c r="Z963" s="26"/>
      <c r="AA963" s="26"/>
      <c r="AB963" s="26"/>
      <c r="AC963" s="27"/>
    </row>
    <row r="964" spans="1:29" ht="45" hidden="1" x14ac:dyDescent="0.25">
      <c r="A964" s="24" t="s">
        <v>3063</v>
      </c>
      <c r="B964" s="24" t="s">
        <v>3064</v>
      </c>
      <c r="C964" s="25">
        <v>44275</v>
      </c>
      <c r="D964" s="25">
        <v>44275</v>
      </c>
      <c r="E964" s="25">
        <v>45291</v>
      </c>
      <c r="F964" s="24">
        <v>34</v>
      </c>
      <c r="G964" s="24" t="s">
        <v>1893</v>
      </c>
      <c r="H964" s="24" t="s">
        <v>3065</v>
      </c>
      <c r="I964" s="24" t="s">
        <v>1676</v>
      </c>
      <c r="J964" s="22">
        <v>3000000</v>
      </c>
      <c r="K964" s="22">
        <v>383580.75</v>
      </c>
      <c r="L964" s="26"/>
      <c r="M964" s="26"/>
      <c r="N964" s="26">
        <v>2550000</v>
      </c>
      <c r="O964" s="26">
        <v>326043.64</v>
      </c>
      <c r="P964" s="26"/>
      <c r="Q964" s="26"/>
      <c r="R964" s="26"/>
      <c r="S964" s="26"/>
      <c r="T964" s="26">
        <v>450000</v>
      </c>
      <c r="U964" s="26">
        <v>57537.11</v>
      </c>
      <c r="V964" s="26"/>
      <c r="W964" s="26"/>
      <c r="X964" s="26"/>
      <c r="Y964" s="26"/>
      <c r="Z964" s="26"/>
      <c r="AA964" s="26"/>
      <c r="AB964" s="26"/>
      <c r="AC964" s="27"/>
    </row>
    <row r="965" spans="1:29" ht="123.75" hidden="1" x14ac:dyDescent="0.25">
      <c r="A965" s="24" t="s">
        <v>1453</v>
      </c>
      <c r="B965" s="24" t="s">
        <v>1454</v>
      </c>
      <c r="C965" s="25">
        <v>43670</v>
      </c>
      <c r="D965" s="25">
        <v>43670</v>
      </c>
      <c r="E965" s="25">
        <v>44561</v>
      </c>
      <c r="F965" s="24">
        <v>30</v>
      </c>
      <c r="G965" s="24" t="s">
        <v>3066</v>
      </c>
      <c r="H965" s="24" t="s">
        <v>1455</v>
      </c>
      <c r="I965" s="24" t="s">
        <v>1864</v>
      </c>
      <c r="J965" s="22">
        <v>1433790.48</v>
      </c>
      <c r="K965" s="22">
        <v>1201927.76</v>
      </c>
      <c r="L965" s="26">
        <v>1016954.91</v>
      </c>
      <c r="M965" s="26">
        <v>915259.42</v>
      </c>
      <c r="N965" s="26"/>
      <c r="O965" s="26"/>
      <c r="P965" s="26"/>
      <c r="Q965" s="26"/>
      <c r="R965" s="26"/>
      <c r="S965" s="26"/>
      <c r="T965" s="26">
        <v>49079.89</v>
      </c>
      <c r="U965" s="26">
        <v>32514.13</v>
      </c>
      <c r="V965" s="26">
        <v>43449.43</v>
      </c>
      <c r="W965" s="26">
        <v>39104.49</v>
      </c>
      <c r="X965" s="26">
        <v>324306.25</v>
      </c>
      <c r="Y965" s="26">
        <v>215049.72</v>
      </c>
      <c r="Z965" s="26"/>
      <c r="AA965" s="26">
        <v>0</v>
      </c>
      <c r="AB965" s="26"/>
      <c r="AC965" s="27"/>
    </row>
    <row r="966" spans="1:29" ht="90" hidden="1" x14ac:dyDescent="0.25">
      <c r="A966" s="24" t="s">
        <v>1456</v>
      </c>
      <c r="B966" s="24" t="s">
        <v>1457</v>
      </c>
      <c r="C966" s="25">
        <v>43649</v>
      </c>
      <c r="D966" s="25">
        <v>43649</v>
      </c>
      <c r="E966" s="25">
        <v>44653</v>
      </c>
      <c r="F966" s="24">
        <v>33</v>
      </c>
      <c r="G966" s="24" t="s">
        <v>2179</v>
      </c>
      <c r="H966" s="24" t="s">
        <v>1455</v>
      </c>
      <c r="I966" s="24" t="s">
        <v>1741</v>
      </c>
      <c r="J966" s="22">
        <v>1843676.77</v>
      </c>
      <c r="K966" s="22">
        <v>1617342.76</v>
      </c>
      <c r="L966" s="26">
        <v>1122375.4099999999</v>
      </c>
      <c r="M966" s="26">
        <v>1010137.87</v>
      </c>
      <c r="N966" s="26"/>
      <c r="O966" s="26"/>
      <c r="P966" s="26"/>
      <c r="Q966" s="26"/>
      <c r="R966" s="26"/>
      <c r="S966" s="26"/>
      <c r="T966" s="26">
        <v>108185.55</v>
      </c>
      <c r="U966" s="26">
        <v>90594.97</v>
      </c>
      <c r="V966" s="26">
        <v>46394.83</v>
      </c>
      <c r="W966" s="26">
        <v>41755.35</v>
      </c>
      <c r="X966" s="26">
        <v>566720.98</v>
      </c>
      <c r="Y966" s="26">
        <v>474854.57</v>
      </c>
      <c r="Z966" s="26"/>
      <c r="AA966" s="26"/>
      <c r="AB966" s="26"/>
      <c r="AC966" s="27"/>
    </row>
    <row r="967" spans="1:29" ht="157.5" hidden="1" x14ac:dyDescent="0.25">
      <c r="A967" s="24" t="s">
        <v>1458</v>
      </c>
      <c r="B967" s="24" t="s">
        <v>1459</v>
      </c>
      <c r="C967" s="25">
        <v>43665</v>
      </c>
      <c r="D967" s="25">
        <v>43647</v>
      </c>
      <c r="E967" s="25">
        <v>44561</v>
      </c>
      <c r="F967" s="24">
        <v>30</v>
      </c>
      <c r="G967" s="24" t="s">
        <v>3067</v>
      </c>
      <c r="H967" s="24" t="s">
        <v>1455</v>
      </c>
      <c r="I967" s="24" t="s">
        <v>1731</v>
      </c>
      <c r="J967" s="22">
        <v>949550.06</v>
      </c>
      <c r="K967" s="22">
        <v>648380.85</v>
      </c>
      <c r="L967" s="26">
        <v>467713.56</v>
      </c>
      <c r="M967" s="26">
        <v>418508.1</v>
      </c>
      <c r="N967" s="26"/>
      <c r="O967" s="26"/>
      <c r="P967" s="26"/>
      <c r="Q967" s="26"/>
      <c r="R967" s="26"/>
      <c r="S967" s="26"/>
      <c r="T967" s="26">
        <v>82560.14</v>
      </c>
      <c r="U967" s="26">
        <v>58556.72</v>
      </c>
      <c r="V967" s="26">
        <v>18252.12</v>
      </c>
      <c r="W967" s="26">
        <v>16426.91</v>
      </c>
      <c r="X967" s="26">
        <v>381024.24</v>
      </c>
      <c r="Y967" s="26">
        <v>154889.12</v>
      </c>
      <c r="Z967" s="26"/>
      <c r="AA967" s="26"/>
      <c r="AB967" s="26"/>
      <c r="AC967" s="27"/>
    </row>
    <row r="968" spans="1:29" ht="123.75" hidden="1" x14ac:dyDescent="0.25">
      <c r="A968" s="24" t="s">
        <v>1460</v>
      </c>
      <c r="B968" s="24" t="s">
        <v>1461</v>
      </c>
      <c r="C968" s="25">
        <v>43685</v>
      </c>
      <c r="D968" s="25">
        <v>43739</v>
      </c>
      <c r="E968" s="25">
        <v>44469</v>
      </c>
      <c r="F968" s="24">
        <v>24</v>
      </c>
      <c r="G968" s="24" t="s">
        <v>2180</v>
      </c>
      <c r="H968" s="24" t="s">
        <v>1455</v>
      </c>
      <c r="I968" s="24" t="s">
        <v>2677</v>
      </c>
      <c r="J968" s="22">
        <v>490137.22</v>
      </c>
      <c r="K968" s="22">
        <v>467436.68</v>
      </c>
      <c r="L968" s="26">
        <v>340058.22</v>
      </c>
      <c r="M968" s="26">
        <v>358427.35</v>
      </c>
      <c r="N968" s="26"/>
      <c r="O968" s="26"/>
      <c r="P968" s="26"/>
      <c r="Q968" s="26"/>
      <c r="R968" s="26"/>
      <c r="S968" s="26"/>
      <c r="T968" s="26">
        <v>18622.810000000001</v>
      </c>
      <c r="U968" s="26">
        <v>15112.68</v>
      </c>
      <c r="V968" s="26">
        <v>17358.419999999998</v>
      </c>
      <c r="W968" s="26">
        <v>18228.939999999999</v>
      </c>
      <c r="X968" s="26">
        <v>114097.77</v>
      </c>
      <c r="Y968" s="26">
        <v>75667.710000000006</v>
      </c>
      <c r="Z968" s="26"/>
      <c r="AA968" s="26"/>
      <c r="AB968" s="26"/>
      <c r="AC968" s="27"/>
    </row>
    <row r="969" spans="1:29" ht="101.25" hidden="1" x14ac:dyDescent="0.25">
      <c r="A969" s="24" t="s">
        <v>1462</v>
      </c>
      <c r="B969" s="24" t="s">
        <v>1463</v>
      </c>
      <c r="C969" s="25">
        <v>43690</v>
      </c>
      <c r="D969" s="25">
        <v>43647</v>
      </c>
      <c r="E969" s="25">
        <v>44592</v>
      </c>
      <c r="F969" s="24">
        <v>31</v>
      </c>
      <c r="G969" s="24" t="s">
        <v>2181</v>
      </c>
      <c r="H969" s="24" t="s">
        <v>1455</v>
      </c>
      <c r="I969" s="24" t="s">
        <v>1734</v>
      </c>
      <c r="J969" s="22">
        <v>605792.93000000005</v>
      </c>
      <c r="K969" s="22">
        <v>550198.93000000005</v>
      </c>
      <c r="L969" s="26">
        <v>514923.99</v>
      </c>
      <c r="M969" s="26">
        <v>468166.23</v>
      </c>
      <c r="N969" s="26"/>
      <c r="O969" s="26"/>
      <c r="P969" s="26"/>
      <c r="Q969" s="26"/>
      <c r="R969" s="26"/>
      <c r="S969" s="26"/>
      <c r="T969" s="26"/>
      <c r="U969" s="26"/>
      <c r="V969" s="26">
        <v>27260.68</v>
      </c>
      <c r="W969" s="26">
        <v>24785.27</v>
      </c>
      <c r="X969" s="26">
        <v>63608.26</v>
      </c>
      <c r="Y969" s="26">
        <v>57247.43</v>
      </c>
      <c r="Z969" s="26"/>
      <c r="AA969" s="26"/>
      <c r="AB969" s="26"/>
      <c r="AC969" s="27"/>
    </row>
    <row r="970" spans="1:29" ht="112.5" hidden="1" x14ac:dyDescent="0.25">
      <c r="A970" s="24" t="s">
        <v>1464</v>
      </c>
      <c r="B970" s="24" t="s">
        <v>1465</v>
      </c>
      <c r="C970" s="25">
        <v>43564</v>
      </c>
      <c r="D970" s="25">
        <v>43564</v>
      </c>
      <c r="E970" s="25">
        <v>44196</v>
      </c>
      <c r="F970" s="24">
        <v>21</v>
      </c>
      <c r="G970" s="24" t="s">
        <v>3068</v>
      </c>
      <c r="H970" s="24" t="s">
        <v>1455</v>
      </c>
      <c r="I970" s="24" t="s">
        <v>1870</v>
      </c>
      <c r="J970" s="22">
        <v>91298</v>
      </c>
      <c r="K970" s="22">
        <v>62239.1</v>
      </c>
      <c r="L970" s="26">
        <v>77603.3</v>
      </c>
      <c r="M970" s="26">
        <v>52903.23</v>
      </c>
      <c r="N970" s="26"/>
      <c r="O970" s="26"/>
      <c r="P970" s="26"/>
      <c r="Q970" s="26"/>
      <c r="R970" s="26"/>
      <c r="S970" s="26"/>
      <c r="T970" s="26"/>
      <c r="U970" s="26"/>
      <c r="V970" s="26">
        <v>3423.67</v>
      </c>
      <c r="W970" s="26">
        <v>2333.96</v>
      </c>
      <c r="X970" s="26">
        <v>10271.030000000001</v>
      </c>
      <c r="Y970" s="26">
        <v>7001.91</v>
      </c>
      <c r="Z970" s="26"/>
      <c r="AA970" s="26">
        <v>0</v>
      </c>
      <c r="AB970" s="26"/>
      <c r="AC970" s="27"/>
    </row>
    <row r="971" spans="1:29" ht="168.75" hidden="1" x14ac:dyDescent="0.25">
      <c r="A971" s="24" t="s">
        <v>1466</v>
      </c>
      <c r="B971" s="24" t="s">
        <v>3402</v>
      </c>
      <c r="C971" s="25">
        <v>43762</v>
      </c>
      <c r="D971" s="25">
        <v>43770</v>
      </c>
      <c r="E971" s="25">
        <v>44561</v>
      </c>
      <c r="F971" s="24">
        <v>26</v>
      </c>
      <c r="G971" s="24" t="s">
        <v>3069</v>
      </c>
      <c r="H971" s="24" t="s">
        <v>1455</v>
      </c>
      <c r="I971" s="24" t="s">
        <v>1864</v>
      </c>
      <c r="J971" s="22">
        <v>875094.63</v>
      </c>
      <c r="K971" s="22">
        <v>623794.06000000006</v>
      </c>
      <c r="L971" s="26">
        <v>375918.46</v>
      </c>
      <c r="M971" s="26">
        <v>313518.25</v>
      </c>
      <c r="N971" s="26"/>
      <c r="O971" s="26"/>
      <c r="P971" s="26"/>
      <c r="Q971" s="26"/>
      <c r="R971" s="26"/>
      <c r="S971" s="26"/>
      <c r="T971" s="26">
        <v>89494.71</v>
      </c>
      <c r="U971" s="26">
        <v>74306.41</v>
      </c>
      <c r="V971" s="26">
        <v>14002.23</v>
      </c>
      <c r="W971" s="26">
        <v>12377.88</v>
      </c>
      <c r="X971" s="26">
        <v>395679.23</v>
      </c>
      <c r="Y971" s="26">
        <v>223591.52</v>
      </c>
      <c r="Z971" s="26"/>
      <c r="AA971" s="26">
        <v>0</v>
      </c>
      <c r="AB971" s="26"/>
      <c r="AC971" s="27"/>
    </row>
    <row r="972" spans="1:29" ht="112.5" hidden="1" x14ac:dyDescent="0.25">
      <c r="A972" s="24" t="s">
        <v>1467</v>
      </c>
      <c r="B972" s="24" t="s">
        <v>1468</v>
      </c>
      <c r="C972" s="25">
        <v>43853</v>
      </c>
      <c r="D972" s="25">
        <v>43831</v>
      </c>
      <c r="E972" s="25">
        <v>44926</v>
      </c>
      <c r="F972" s="24">
        <v>36</v>
      </c>
      <c r="G972" s="24" t="s">
        <v>3070</v>
      </c>
      <c r="H972" s="24" t="s">
        <v>1455</v>
      </c>
      <c r="I972" s="24" t="s">
        <v>1820</v>
      </c>
      <c r="J972" s="22">
        <v>1034507</v>
      </c>
      <c r="K972" s="22">
        <v>41419.699999999997</v>
      </c>
      <c r="L972" s="26">
        <v>801678.87</v>
      </c>
      <c r="M972" s="26">
        <v>36082.15</v>
      </c>
      <c r="N972" s="26"/>
      <c r="O972" s="26"/>
      <c r="P972" s="26"/>
      <c r="Q972" s="26"/>
      <c r="R972" s="26"/>
      <c r="S972" s="26"/>
      <c r="T972" s="26">
        <v>18888.900000000001</v>
      </c>
      <c r="U972" s="26">
        <v>359.04</v>
      </c>
      <c r="V972" s="26">
        <v>34823.14</v>
      </c>
      <c r="W972" s="26">
        <v>1582.31</v>
      </c>
      <c r="X972" s="26">
        <v>179116.09</v>
      </c>
      <c r="Y972" s="26">
        <v>3396.2</v>
      </c>
      <c r="Z972" s="26"/>
      <c r="AA972" s="26"/>
      <c r="AB972" s="26"/>
      <c r="AC972" s="27"/>
    </row>
    <row r="973" spans="1:29" ht="135" hidden="1" x14ac:dyDescent="0.25">
      <c r="A973" s="24" t="s">
        <v>1469</v>
      </c>
      <c r="B973" s="24" t="s">
        <v>1470</v>
      </c>
      <c r="C973" s="25">
        <v>43672</v>
      </c>
      <c r="D973" s="25">
        <v>43672</v>
      </c>
      <c r="E973" s="25">
        <v>44377</v>
      </c>
      <c r="F973" s="24">
        <v>24</v>
      </c>
      <c r="G973" s="24" t="s">
        <v>2456</v>
      </c>
      <c r="H973" s="24" t="s">
        <v>1455</v>
      </c>
      <c r="I973" s="24" t="s">
        <v>2678</v>
      </c>
      <c r="J973" s="22">
        <v>916847.02</v>
      </c>
      <c r="K973" s="22">
        <v>778804.11</v>
      </c>
      <c r="L973" s="26">
        <v>615279.13</v>
      </c>
      <c r="M973" s="26">
        <v>556230.69999999995</v>
      </c>
      <c r="N973" s="26"/>
      <c r="O973" s="26"/>
      <c r="P973" s="26"/>
      <c r="Q973" s="26"/>
      <c r="R973" s="26"/>
      <c r="S973" s="26"/>
      <c r="T973" s="26">
        <v>39902.99</v>
      </c>
      <c r="U973" s="26">
        <v>28705.06</v>
      </c>
      <c r="V973" s="26">
        <v>31191.9</v>
      </c>
      <c r="W973" s="26">
        <v>28072.71</v>
      </c>
      <c r="X973" s="26">
        <v>230473</v>
      </c>
      <c r="Y973" s="26">
        <v>165795.64000000001</v>
      </c>
      <c r="Z973" s="26"/>
      <c r="AA973" s="26">
        <v>0</v>
      </c>
      <c r="AB973" s="26"/>
      <c r="AC973" s="27"/>
    </row>
    <row r="974" spans="1:29" ht="101.25" hidden="1" x14ac:dyDescent="0.25">
      <c r="A974" s="24" t="s">
        <v>1471</v>
      </c>
      <c r="B974" s="24" t="s">
        <v>3403</v>
      </c>
      <c r="C974" s="25">
        <v>43678</v>
      </c>
      <c r="D974" s="25">
        <v>43678</v>
      </c>
      <c r="E974" s="25">
        <v>44408</v>
      </c>
      <c r="F974" s="24">
        <v>24</v>
      </c>
      <c r="G974" s="24" t="s">
        <v>3071</v>
      </c>
      <c r="H974" s="24" t="s">
        <v>1455</v>
      </c>
      <c r="I974" s="24" t="s">
        <v>1734</v>
      </c>
      <c r="J974" s="22">
        <v>182515</v>
      </c>
      <c r="K974" s="22">
        <v>160719.72</v>
      </c>
      <c r="L974" s="26">
        <v>127996.53</v>
      </c>
      <c r="M974" s="26">
        <v>112711.64</v>
      </c>
      <c r="N974" s="26"/>
      <c r="O974" s="26"/>
      <c r="P974" s="26"/>
      <c r="Q974" s="26"/>
      <c r="R974" s="26"/>
      <c r="S974" s="26"/>
      <c r="T974" s="26">
        <v>6602.11</v>
      </c>
      <c r="U974" s="26">
        <v>5813.71</v>
      </c>
      <c r="V974" s="26">
        <v>6547.68</v>
      </c>
      <c r="W974" s="26">
        <v>5765.78</v>
      </c>
      <c r="X974" s="26">
        <v>41368.68</v>
      </c>
      <c r="Y974" s="26">
        <v>36428.589999999997</v>
      </c>
      <c r="Z974" s="26"/>
      <c r="AA974" s="26">
        <v>0</v>
      </c>
      <c r="AB974" s="26"/>
      <c r="AC974" s="27"/>
    </row>
    <row r="975" spans="1:29" ht="123.75" hidden="1" x14ac:dyDescent="0.25">
      <c r="A975" s="24" t="s">
        <v>1472</v>
      </c>
      <c r="B975" s="24" t="s">
        <v>3404</v>
      </c>
      <c r="C975" s="25">
        <v>43671</v>
      </c>
      <c r="D975" s="25">
        <v>43671</v>
      </c>
      <c r="E975" s="25">
        <v>44469</v>
      </c>
      <c r="F975" s="24">
        <v>27</v>
      </c>
      <c r="G975" s="24" t="s">
        <v>3072</v>
      </c>
      <c r="H975" s="24" t="s">
        <v>1455</v>
      </c>
      <c r="I975" s="24" t="s">
        <v>1734</v>
      </c>
      <c r="J975" s="22">
        <v>526864.71</v>
      </c>
      <c r="K975" s="22">
        <v>474178.24</v>
      </c>
      <c r="L975" s="26">
        <v>308947.93</v>
      </c>
      <c r="M975" s="26">
        <v>278053.14</v>
      </c>
      <c r="N975" s="26"/>
      <c r="O975" s="26"/>
      <c r="P975" s="26"/>
      <c r="Q975" s="26"/>
      <c r="R975" s="26"/>
      <c r="S975" s="26"/>
      <c r="T975" s="26">
        <v>33784.33</v>
      </c>
      <c r="U975" s="26">
        <v>30405.9</v>
      </c>
      <c r="V975" s="26">
        <v>15186.23</v>
      </c>
      <c r="W975" s="26">
        <v>13667.61</v>
      </c>
      <c r="X975" s="26">
        <v>168946.22</v>
      </c>
      <c r="Y975" s="26">
        <v>152051.59</v>
      </c>
      <c r="Z975" s="26"/>
      <c r="AA975" s="26">
        <v>0</v>
      </c>
      <c r="AB975" s="26"/>
      <c r="AC975" s="27"/>
    </row>
    <row r="976" spans="1:29" ht="191.25" hidden="1" x14ac:dyDescent="0.25">
      <c r="A976" s="24" t="s">
        <v>1473</v>
      </c>
      <c r="B976" s="24" t="s">
        <v>1474</v>
      </c>
      <c r="C976" s="25">
        <v>43581</v>
      </c>
      <c r="D976" s="25">
        <v>43581</v>
      </c>
      <c r="E976" s="25">
        <v>44341</v>
      </c>
      <c r="F976" s="24">
        <v>25</v>
      </c>
      <c r="G976" s="24" t="s">
        <v>3073</v>
      </c>
      <c r="H976" s="24" t="s">
        <v>1455</v>
      </c>
      <c r="I976" s="24" t="s">
        <v>2668</v>
      </c>
      <c r="J976" s="22">
        <v>562322.24</v>
      </c>
      <c r="K976" s="22">
        <v>336500.29</v>
      </c>
      <c r="L976" s="26">
        <v>289274.23999999999</v>
      </c>
      <c r="M976" s="26">
        <v>200606.72</v>
      </c>
      <c r="N976" s="26"/>
      <c r="O976" s="26"/>
      <c r="P976" s="26"/>
      <c r="Q976" s="26"/>
      <c r="R976" s="26"/>
      <c r="S976" s="26"/>
      <c r="T976" s="26">
        <v>45901.26</v>
      </c>
      <c r="U976" s="26"/>
      <c r="V976" s="26">
        <v>11437.6</v>
      </c>
      <c r="W976" s="26">
        <v>8850.2900000000009</v>
      </c>
      <c r="X976" s="26">
        <v>215709.14</v>
      </c>
      <c r="Y976" s="26">
        <v>127043.28</v>
      </c>
      <c r="Z976" s="26"/>
      <c r="AA976" s="26"/>
      <c r="AB976" s="26"/>
      <c r="AC976" s="27"/>
    </row>
    <row r="977" spans="1:29" ht="168.75" hidden="1" x14ac:dyDescent="0.25">
      <c r="A977" s="24" t="s">
        <v>1475</v>
      </c>
      <c r="B977" s="24" t="s">
        <v>1476</v>
      </c>
      <c r="C977" s="25">
        <v>43732</v>
      </c>
      <c r="D977" s="25">
        <v>43732</v>
      </c>
      <c r="E977" s="25">
        <v>44286</v>
      </c>
      <c r="F977" s="24">
        <v>19</v>
      </c>
      <c r="G977" s="24" t="s">
        <v>3074</v>
      </c>
      <c r="H977" s="24" t="s">
        <v>1455</v>
      </c>
      <c r="I977" s="24" t="s">
        <v>1738</v>
      </c>
      <c r="J977" s="22">
        <v>218816.02</v>
      </c>
      <c r="K977" s="22">
        <v>185771.18</v>
      </c>
      <c r="L977" s="26">
        <v>173759.52</v>
      </c>
      <c r="M977" s="26">
        <v>149663.5</v>
      </c>
      <c r="N977" s="26"/>
      <c r="O977" s="26"/>
      <c r="P977" s="26"/>
      <c r="Q977" s="26"/>
      <c r="R977" s="26"/>
      <c r="S977" s="26"/>
      <c r="T977" s="26">
        <v>2975.95</v>
      </c>
      <c r="U977" s="26">
        <v>2320.4899999999998</v>
      </c>
      <c r="V977" s="26">
        <v>9095.99</v>
      </c>
      <c r="W977" s="26">
        <v>8074.08</v>
      </c>
      <c r="X977" s="26">
        <v>32984.559999999998</v>
      </c>
      <c r="Y977" s="26">
        <v>25713.11</v>
      </c>
      <c r="Z977" s="26"/>
      <c r="AA977" s="26">
        <v>0</v>
      </c>
      <c r="AB977" s="26"/>
      <c r="AC977" s="27"/>
    </row>
    <row r="978" spans="1:29" ht="135" hidden="1" x14ac:dyDescent="0.25">
      <c r="A978" s="24" t="s">
        <v>1477</v>
      </c>
      <c r="B978" s="24" t="s">
        <v>3405</v>
      </c>
      <c r="C978" s="25">
        <v>43718</v>
      </c>
      <c r="D978" s="25">
        <v>43718</v>
      </c>
      <c r="E978" s="25">
        <v>44630</v>
      </c>
      <c r="F978" s="24">
        <v>31</v>
      </c>
      <c r="G978" s="24" t="s">
        <v>3075</v>
      </c>
      <c r="H978" s="24" t="s">
        <v>1455</v>
      </c>
      <c r="I978" s="24" t="s">
        <v>2947</v>
      </c>
      <c r="J978" s="22">
        <v>244713.71</v>
      </c>
      <c r="K978" s="22">
        <v>204298.32</v>
      </c>
      <c r="L978" s="26">
        <v>182021.48</v>
      </c>
      <c r="M978" s="26">
        <v>163819.32999999999</v>
      </c>
      <c r="N978" s="26"/>
      <c r="O978" s="26"/>
      <c r="P978" s="26"/>
      <c r="Q978" s="26"/>
      <c r="R978" s="26"/>
      <c r="S978" s="26"/>
      <c r="T978" s="26">
        <v>30171.65</v>
      </c>
      <c r="U978" s="26">
        <v>18495.11</v>
      </c>
      <c r="V978" s="26">
        <v>7159.75</v>
      </c>
      <c r="W978" s="26">
        <v>6443.78</v>
      </c>
      <c r="X978" s="26">
        <v>25360.83</v>
      </c>
      <c r="Y978" s="26">
        <v>15540.1</v>
      </c>
      <c r="Z978" s="26"/>
      <c r="AA978" s="26"/>
      <c r="AB978" s="26"/>
      <c r="AC978" s="27"/>
    </row>
    <row r="979" spans="1:29" ht="225" hidden="1" x14ac:dyDescent="0.25">
      <c r="A979" s="24" t="s">
        <v>1478</v>
      </c>
      <c r="B979" s="24" t="s">
        <v>1479</v>
      </c>
      <c r="C979" s="25">
        <v>43790</v>
      </c>
      <c r="D979" s="25">
        <v>43831</v>
      </c>
      <c r="E979" s="25">
        <v>44926</v>
      </c>
      <c r="F979" s="24">
        <v>36</v>
      </c>
      <c r="G979" s="24" t="s">
        <v>3076</v>
      </c>
      <c r="H979" s="24" t="s">
        <v>1455</v>
      </c>
      <c r="I979" s="24" t="s">
        <v>2675</v>
      </c>
      <c r="J979" s="22">
        <v>816203</v>
      </c>
      <c r="K979" s="22">
        <v>36143.410000000003</v>
      </c>
      <c r="L979" s="26">
        <v>536570.64</v>
      </c>
      <c r="M979" s="26">
        <v>27400.82</v>
      </c>
      <c r="N979" s="26"/>
      <c r="O979" s="26"/>
      <c r="P979" s="26"/>
      <c r="Q979" s="26"/>
      <c r="R979" s="26"/>
      <c r="S979" s="26"/>
      <c r="T979" s="26">
        <v>38239.42</v>
      </c>
      <c r="U979" s="26">
        <v>806.99</v>
      </c>
      <c r="V979" s="26">
        <v>27082.58</v>
      </c>
      <c r="W979" s="26">
        <v>1422.98</v>
      </c>
      <c r="X979" s="26">
        <v>214310.36</v>
      </c>
      <c r="Y979" s="26">
        <v>6512.62</v>
      </c>
      <c r="Z979" s="26"/>
      <c r="AA979" s="26"/>
      <c r="AB979" s="26"/>
      <c r="AC979" s="27"/>
    </row>
    <row r="980" spans="1:29" ht="67.5" hidden="1" x14ac:dyDescent="0.25">
      <c r="A980" s="24" t="s">
        <v>1480</v>
      </c>
      <c r="B980" s="24" t="s">
        <v>1481</v>
      </c>
      <c r="C980" s="25">
        <v>43593</v>
      </c>
      <c r="D980" s="25">
        <v>43647</v>
      </c>
      <c r="E980" s="25">
        <v>44926</v>
      </c>
      <c r="F980" s="24">
        <v>42</v>
      </c>
      <c r="G980" s="24" t="s">
        <v>3077</v>
      </c>
      <c r="H980" s="24" t="s">
        <v>1455</v>
      </c>
      <c r="I980" s="24" t="s">
        <v>2947</v>
      </c>
      <c r="J980" s="22">
        <v>751785.06</v>
      </c>
      <c r="K980" s="22">
        <v>105000</v>
      </c>
      <c r="L980" s="26">
        <v>451975.95</v>
      </c>
      <c r="M980" s="26">
        <v>91953.39</v>
      </c>
      <c r="N980" s="26"/>
      <c r="O980" s="26"/>
      <c r="P980" s="26"/>
      <c r="Q980" s="26"/>
      <c r="R980" s="26"/>
      <c r="S980" s="26"/>
      <c r="T980" s="26">
        <v>45497.87</v>
      </c>
      <c r="U980" s="26">
        <v>9253.4599999999991</v>
      </c>
      <c r="V980" s="26">
        <v>18627.259999999998</v>
      </c>
      <c r="W980" s="26">
        <v>3793.15</v>
      </c>
      <c r="X980" s="26">
        <v>235683.98</v>
      </c>
      <c r="Y980" s="26"/>
      <c r="Z980" s="26"/>
      <c r="AA980" s="26"/>
      <c r="AB980" s="26"/>
      <c r="AC980" s="27"/>
    </row>
    <row r="981" spans="1:29" ht="112.5" hidden="1" x14ac:dyDescent="0.25">
      <c r="A981" s="24" t="s">
        <v>1482</v>
      </c>
      <c r="B981" s="24" t="s">
        <v>1483</v>
      </c>
      <c r="C981" s="25">
        <v>43677</v>
      </c>
      <c r="D981" s="25">
        <v>43677</v>
      </c>
      <c r="E981" s="25">
        <v>44712</v>
      </c>
      <c r="F981" s="24">
        <v>35</v>
      </c>
      <c r="G981" s="24" t="s">
        <v>3078</v>
      </c>
      <c r="H981" s="24" t="s">
        <v>1455</v>
      </c>
      <c r="I981" s="24" t="s">
        <v>2637</v>
      </c>
      <c r="J981" s="22">
        <v>896314.65</v>
      </c>
      <c r="K981" s="22">
        <v>500567.51</v>
      </c>
      <c r="L981" s="26">
        <v>406803.13</v>
      </c>
      <c r="M981" s="26">
        <v>350866.9</v>
      </c>
      <c r="N981" s="26"/>
      <c r="O981" s="26"/>
      <c r="P981" s="26"/>
      <c r="Q981" s="26"/>
      <c r="R981" s="26"/>
      <c r="S981" s="26"/>
      <c r="T981" s="26">
        <v>86574.38</v>
      </c>
      <c r="U981" s="26">
        <v>34224.42</v>
      </c>
      <c r="V981" s="26">
        <v>18538.91</v>
      </c>
      <c r="W981" s="26">
        <v>16105.63</v>
      </c>
      <c r="X981" s="26">
        <v>384398.23</v>
      </c>
      <c r="Y981" s="26">
        <v>99370.559999999998</v>
      </c>
      <c r="Z981" s="26"/>
      <c r="AA981" s="26">
        <v>0</v>
      </c>
      <c r="AB981" s="26"/>
      <c r="AC981" s="27"/>
    </row>
    <row r="982" spans="1:29" ht="101.25" hidden="1" x14ac:dyDescent="0.25">
      <c r="A982" s="24" t="s">
        <v>1484</v>
      </c>
      <c r="B982" s="24" t="s">
        <v>1485</v>
      </c>
      <c r="C982" s="25">
        <v>43675</v>
      </c>
      <c r="D982" s="25">
        <v>43675</v>
      </c>
      <c r="E982" s="25">
        <v>44377</v>
      </c>
      <c r="F982" s="24">
        <v>24</v>
      </c>
      <c r="G982" s="24" t="s">
        <v>3079</v>
      </c>
      <c r="H982" s="24" t="s">
        <v>1455</v>
      </c>
      <c r="I982" s="24" t="s">
        <v>2679</v>
      </c>
      <c r="J982" s="22">
        <v>473994.21</v>
      </c>
      <c r="K982" s="22">
        <v>444566.83</v>
      </c>
      <c r="L982" s="26">
        <v>197405</v>
      </c>
      <c r="M982" s="26">
        <v>193350.88</v>
      </c>
      <c r="N982" s="26"/>
      <c r="O982" s="26"/>
      <c r="P982" s="26"/>
      <c r="Q982" s="26"/>
      <c r="R982" s="26"/>
      <c r="S982" s="26"/>
      <c r="T982" s="26">
        <v>49975.93</v>
      </c>
      <c r="U982" s="26">
        <v>45042.33</v>
      </c>
      <c r="V982" s="26">
        <v>8720.2800000000007</v>
      </c>
      <c r="W982" s="26">
        <v>9798.4</v>
      </c>
      <c r="X982" s="26">
        <v>217893</v>
      </c>
      <c r="Y982" s="26">
        <v>196375.22</v>
      </c>
      <c r="Z982" s="26"/>
      <c r="AA982" s="26"/>
      <c r="AB982" s="26"/>
      <c r="AC982" s="27"/>
    </row>
    <row r="983" spans="1:29" ht="112.5" hidden="1" x14ac:dyDescent="0.25">
      <c r="A983" s="24" t="s">
        <v>1486</v>
      </c>
      <c r="B983" s="24" t="s">
        <v>1487</v>
      </c>
      <c r="C983" s="25">
        <v>43881</v>
      </c>
      <c r="D983" s="25">
        <v>43922</v>
      </c>
      <c r="E983" s="25">
        <v>44651</v>
      </c>
      <c r="F983" s="24">
        <v>24</v>
      </c>
      <c r="G983" s="24" t="s">
        <v>3080</v>
      </c>
      <c r="H983" s="24" t="s">
        <v>1455</v>
      </c>
      <c r="I983" s="24" t="s">
        <v>1871</v>
      </c>
      <c r="J983" s="22">
        <v>296123</v>
      </c>
      <c r="K983" s="22">
        <v>0</v>
      </c>
      <c r="L983" s="26">
        <v>251704.55</v>
      </c>
      <c r="M983" s="26"/>
      <c r="N983" s="26"/>
      <c r="O983" s="26"/>
      <c r="P983" s="26"/>
      <c r="Q983" s="26"/>
      <c r="R983" s="26"/>
      <c r="S983" s="26"/>
      <c r="T983" s="26"/>
      <c r="U983" s="26"/>
      <c r="V983" s="26">
        <v>13325.53</v>
      </c>
      <c r="W983" s="26"/>
      <c r="X983" s="26">
        <v>31092.92</v>
      </c>
      <c r="Y983" s="26"/>
      <c r="Z983" s="26"/>
      <c r="AA983" s="26"/>
      <c r="AB983" s="26"/>
      <c r="AC983" s="27"/>
    </row>
    <row r="984" spans="1:29" ht="135" hidden="1" x14ac:dyDescent="0.25">
      <c r="A984" s="24" t="s">
        <v>1488</v>
      </c>
      <c r="B984" s="24" t="s">
        <v>3406</v>
      </c>
      <c r="C984" s="25">
        <v>43844</v>
      </c>
      <c r="D984" s="25">
        <v>43844</v>
      </c>
      <c r="E984" s="25">
        <v>45120</v>
      </c>
      <c r="F984" s="24">
        <v>42</v>
      </c>
      <c r="G984" s="24" t="s">
        <v>3081</v>
      </c>
      <c r="H984" s="24" t="s">
        <v>1455</v>
      </c>
      <c r="I984" s="24" t="s">
        <v>1864</v>
      </c>
      <c r="J984" s="22">
        <v>1025730.17</v>
      </c>
      <c r="K984" s="22">
        <v>416853.73</v>
      </c>
      <c r="L984" s="26">
        <v>515646.09</v>
      </c>
      <c r="M984" s="26">
        <v>290959.68</v>
      </c>
      <c r="N984" s="26"/>
      <c r="O984" s="26"/>
      <c r="P984" s="26"/>
      <c r="Q984" s="26"/>
      <c r="R984" s="26"/>
      <c r="S984" s="26"/>
      <c r="T984" s="26">
        <v>115793.16</v>
      </c>
      <c r="U984" s="26">
        <v>46749.5</v>
      </c>
      <c r="V984" s="26">
        <v>19407.84</v>
      </c>
      <c r="W984" s="26">
        <v>14274.71</v>
      </c>
      <c r="X984" s="26">
        <v>374883.08</v>
      </c>
      <c r="Y984" s="26">
        <v>64869.84</v>
      </c>
      <c r="Z984" s="26"/>
      <c r="AA984" s="26"/>
      <c r="AB984" s="26"/>
      <c r="AC984" s="27"/>
    </row>
    <row r="985" spans="1:29" ht="112.5" hidden="1" x14ac:dyDescent="0.25">
      <c r="A985" s="24" t="s">
        <v>1489</v>
      </c>
      <c r="B985" s="24" t="s">
        <v>1490</v>
      </c>
      <c r="C985" s="25">
        <v>43811</v>
      </c>
      <c r="D985" s="25">
        <v>43811</v>
      </c>
      <c r="E985" s="25">
        <v>44438</v>
      </c>
      <c r="F985" s="24">
        <v>21</v>
      </c>
      <c r="G985" s="24" t="s">
        <v>2182</v>
      </c>
      <c r="H985" s="24" t="s">
        <v>1455</v>
      </c>
      <c r="I985" s="24" t="s">
        <v>1765</v>
      </c>
      <c r="J985" s="22">
        <v>278259.82</v>
      </c>
      <c r="K985" s="22">
        <v>230919.71</v>
      </c>
      <c r="L985" s="26">
        <v>217584.77</v>
      </c>
      <c r="M985" s="26">
        <v>189544.03</v>
      </c>
      <c r="N985" s="26"/>
      <c r="O985" s="26"/>
      <c r="P985" s="26"/>
      <c r="Q985" s="26"/>
      <c r="R985" s="26"/>
      <c r="S985" s="26"/>
      <c r="T985" s="26">
        <v>4606.07</v>
      </c>
      <c r="U985" s="26">
        <v>2976.77</v>
      </c>
      <c r="V985" s="26">
        <v>9466.48</v>
      </c>
      <c r="W985" s="26">
        <v>8362.23</v>
      </c>
      <c r="X985" s="26">
        <v>46602.5</v>
      </c>
      <c r="Y985" s="26">
        <v>30036.68</v>
      </c>
      <c r="Z985" s="26"/>
      <c r="AA985" s="26"/>
      <c r="AB985" s="26"/>
      <c r="AC985" s="27"/>
    </row>
    <row r="986" spans="1:29" ht="191.25" hidden="1" x14ac:dyDescent="0.25">
      <c r="A986" s="24" t="s">
        <v>1491</v>
      </c>
      <c r="B986" s="24" t="s">
        <v>1492</v>
      </c>
      <c r="C986" s="25">
        <v>43711</v>
      </c>
      <c r="D986" s="25">
        <v>43709</v>
      </c>
      <c r="E986" s="25">
        <v>44620</v>
      </c>
      <c r="F986" s="24">
        <v>30</v>
      </c>
      <c r="G986" s="24" t="s">
        <v>2183</v>
      </c>
      <c r="H986" s="24" t="s">
        <v>1455</v>
      </c>
      <c r="I986" s="24" t="s">
        <v>2638</v>
      </c>
      <c r="J986" s="22">
        <v>1733353.84</v>
      </c>
      <c r="K986" s="22">
        <v>1601137.8</v>
      </c>
      <c r="L986" s="26">
        <v>1193995.3999999999</v>
      </c>
      <c r="M986" s="26">
        <v>1114522.6200000001</v>
      </c>
      <c r="N986" s="26"/>
      <c r="O986" s="26"/>
      <c r="P986" s="26"/>
      <c r="Q986" s="26"/>
      <c r="R986" s="26"/>
      <c r="S986" s="26"/>
      <c r="T986" s="26">
        <v>68590.97</v>
      </c>
      <c r="U986" s="26">
        <v>61731.87</v>
      </c>
      <c r="V986" s="26">
        <v>60836.92</v>
      </c>
      <c r="W986" s="26">
        <v>55945.82</v>
      </c>
      <c r="X986" s="26">
        <v>409930.55</v>
      </c>
      <c r="Y986" s="26">
        <v>368937.49</v>
      </c>
      <c r="Z986" s="26"/>
      <c r="AA986" s="26">
        <v>0</v>
      </c>
      <c r="AB986" s="26"/>
      <c r="AC986" s="27"/>
    </row>
    <row r="987" spans="1:29" ht="123.75" hidden="1" x14ac:dyDescent="0.25">
      <c r="A987" s="24" t="s">
        <v>1493</v>
      </c>
      <c r="B987" s="24" t="s">
        <v>1494</v>
      </c>
      <c r="C987" s="25">
        <v>43740</v>
      </c>
      <c r="D987" s="25">
        <v>43709</v>
      </c>
      <c r="E987" s="25">
        <v>44742</v>
      </c>
      <c r="F987" s="24">
        <v>34</v>
      </c>
      <c r="G987" s="24" t="s">
        <v>2184</v>
      </c>
      <c r="H987" s="24" t="s">
        <v>1455</v>
      </c>
      <c r="I987" s="24" t="s">
        <v>1817</v>
      </c>
      <c r="J987" s="22">
        <v>4150458.24</v>
      </c>
      <c r="K987" s="22">
        <v>290753.06</v>
      </c>
      <c r="L987" s="26">
        <v>1875621.82</v>
      </c>
      <c r="M987" s="26">
        <v>211449.86</v>
      </c>
      <c r="N987" s="26"/>
      <c r="O987" s="26"/>
      <c r="P987" s="26"/>
      <c r="Q987" s="26"/>
      <c r="R987" s="26"/>
      <c r="S987" s="26"/>
      <c r="T987" s="26">
        <v>401914.68</v>
      </c>
      <c r="U987" s="26">
        <v>31808.11</v>
      </c>
      <c r="V987" s="26">
        <v>85380.74</v>
      </c>
      <c r="W987" s="26">
        <v>10142.620000000001</v>
      </c>
      <c r="X987" s="26">
        <v>1787541</v>
      </c>
      <c r="Y987" s="26">
        <v>37352.47</v>
      </c>
      <c r="Z987" s="26"/>
      <c r="AA987" s="26"/>
      <c r="AB987" s="26"/>
      <c r="AC987" s="27"/>
    </row>
    <row r="988" spans="1:29" ht="146.25" hidden="1" x14ac:dyDescent="0.25">
      <c r="A988" s="24" t="s">
        <v>1495</v>
      </c>
      <c r="B988" s="24" t="s">
        <v>3407</v>
      </c>
      <c r="C988" s="25">
        <v>43964</v>
      </c>
      <c r="D988" s="25">
        <v>43983</v>
      </c>
      <c r="E988" s="25">
        <v>44742</v>
      </c>
      <c r="F988" s="24">
        <v>25</v>
      </c>
      <c r="G988" s="24" t="s">
        <v>3082</v>
      </c>
      <c r="H988" s="24" t="s">
        <v>1455</v>
      </c>
      <c r="I988" s="24" t="s">
        <v>2779</v>
      </c>
      <c r="J988" s="22">
        <v>461962.97</v>
      </c>
      <c r="K988" s="22">
        <v>390316.36</v>
      </c>
      <c r="L988" s="26">
        <v>306524.64</v>
      </c>
      <c r="M988" s="26">
        <v>275872.18</v>
      </c>
      <c r="N988" s="26"/>
      <c r="O988" s="26"/>
      <c r="P988" s="26"/>
      <c r="Q988" s="26"/>
      <c r="R988" s="26"/>
      <c r="S988" s="26"/>
      <c r="T988" s="26">
        <v>20954.53</v>
      </c>
      <c r="U988" s="26">
        <v>18859.080000000002</v>
      </c>
      <c r="V988" s="26">
        <v>12918.5</v>
      </c>
      <c r="W988" s="26">
        <v>11626.65</v>
      </c>
      <c r="X988" s="26">
        <v>121565.3</v>
      </c>
      <c r="Y988" s="26">
        <v>83958.45</v>
      </c>
      <c r="Z988" s="26"/>
      <c r="AA988" s="26"/>
      <c r="AB988" s="26"/>
      <c r="AC988" s="27"/>
    </row>
    <row r="989" spans="1:29" ht="157.5" hidden="1" x14ac:dyDescent="0.25">
      <c r="A989" s="24" t="s">
        <v>1496</v>
      </c>
      <c r="B989" s="24" t="s">
        <v>1497</v>
      </c>
      <c r="C989" s="25">
        <v>43850</v>
      </c>
      <c r="D989" s="25">
        <v>43831</v>
      </c>
      <c r="E989" s="25">
        <v>44926</v>
      </c>
      <c r="F989" s="24">
        <v>36</v>
      </c>
      <c r="G989" s="24" t="s">
        <v>3083</v>
      </c>
      <c r="H989" s="24" t="s">
        <v>1455</v>
      </c>
      <c r="I989" s="24" t="s">
        <v>1817</v>
      </c>
      <c r="J989" s="22">
        <v>490736.97</v>
      </c>
      <c r="K989" s="22">
        <v>198593.06</v>
      </c>
      <c r="L989" s="26">
        <v>414752.74</v>
      </c>
      <c r="M989" s="26">
        <v>176002.27</v>
      </c>
      <c r="N989" s="26"/>
      <c r="O989" s="26"/>
      <c r="P989" s="26"/>
      <c r="Q989" s="26"/>
      <c r="R989" s="26"/>
      <c r="S989" s="26"/>
      <c r="T989" s="26">
        <v>577.4</v>
      </c>
      <c r="U989" s="26">
        <v>135.15</v>
      </c>
      <c r="V989" s="26">
        <v>21937.5</v>
      </c>
      <c r="W989" s="26">
        <v>9312.39</v>
      </c>
      <c r="X989" s="26">
        <v>53469.33</v>
      </c>
      <c r="Y989" s="26">
        <v>13143.25</v>
      </c>
      <c r="Z989" s="26"/>
      <c r="AA989" s="26"/>
      <c r="AB989" s="26"/>
      <c r="AC989" s="27"/>
    </row>
    <row r="990" spans="1:29" ht="123.75" hidden="1" x14ac:dyDescent="0.25">
      <c r="A990" s="24" t="s">
        <v>1498</v>
      </c>
      <c r="B990" s="24" t="s">
        <v>3408</v>
      </c>
      <c r="C990" s="25">
        <v>43815</v>
      </c>
      <c r="D990" s="25">
        <v>43815</v>
      </c>
      <c r="E990" s="25">
        <v>45168</v>
      </c>
      <c r="F990" s="24">
        <v>45</v>
      </c>
      <c r="G990" s="24" t="s">
        <v>3084</v>
      </c>
      <c r="H990" s="24" t="s">
        <v>1455</v>
      </c>
      <c r="I990" s="24" t="s">
        <v>2637</v>
      </c>
      <c r="J990" s="22">
        <v>2865089.16</v>
      </c>
      <c r="K990" s="22">
        <v>171823.42</v>
      </c>
      <c r="L990" s="26">
        <v>1607180.84</v>
      </c>
      <c r="M990" s="26">
        <v>147080.85</v>
      </c>
      <c r="N990" s="26"/>
      <c r="O990" s="26"/>
      <c r="P990" s="26"/>
      <c r="Q990" s="26"/>
      <c r="R990" s="26"/>
      <c r="S990" s="26"/>
      <c r="T990" s="26">
        <v>201455.93</v>
      </c>
      <c r="U990" s="26">
        <v>14210.83</v>
      </c>
      <c r="V990" s="26">
        <v>65058.81</v>
      </c>
      <c r="W990" s="26">
        <v>6074.46</v>
      </c>
      <c r="X990" s="26">
        <v>991393.58</v>
      </c>
      <c r="Y990" s="26">
        <v>4457.28</v>
      </c>
      <c r="Z990" s="26"/>
      <c r="AA990" s="26"/>
      <c r="AB990" s="26"/>
      <c r="AC990" s="27"/>
    </row>
    <row r="991" spans="1:29" ht="90" hidden="1" x14ac:dyDescent="0.25">
      <c r="A991" s="24" t="s">
        <v>1499</v>
      </c>
      <c r="B991" s="24" t="s">
        <v>1500</v>
      </c>
      <c r="C991" s="25">
        <v>43755</v>
      </c>
      <c r="D991" s="25">
        <v>43647</v>
      </c>
      <c r="E991" s="25">
        <v>44850</v>
      </c>
      <c r="F991" s="24">
        <v>36</v>
      </c>
      <c r="G991" s="24" t="s">
        <v>2185</v>
      </c>
      <c r="H991" s="24" t="s">
        <v>1455</v>
      </c>
      <c r="I991" s="24" t="s">
        <v>1815</v>
      </c>
      <c r="J991" s="22">
        <v>854077.46</v>
      </c>
      <c r="K991" s="22">
        <v>406739</v>
      </c>
      <c r="L991" s="26">
        <v>560579.56000000006</v>
      </c>
      <c r="M991" s="26">
        <v>369728.09</v>
      </c>
      <c r="N991" s="26"/>
      <c r="O991" s="26"/>
      <c r="P991" s="26"/>
      <c r="Q991" s="26"/>
      <c r="R991" s="26"/>
      <c r="S991" s="26"/>
      <c r="T991" s="26">
        <v>40230.269999999997</v>
      </c>
      <c r="U991" s="26">
        <v>24517.119999999999</v>
      </c>
      <c r="V991" s="26">
        <v>18856.47</v>
      </c>
      <c r="W991" s="26">
        <v>12493.79</v>
      </c>
      <c r="X991" s="26">
        <v>234411.16</v>
      </c>
      <c r="Y991" s="26">
        <v>0</v>
      </c>
      <c r="Z991" s="26"/>
      <c r="AA991" s="26"/>
      <c r="AB991" s="26"/>
      <c r="AC991" s="27"/>
    </row>
    <row r="992" spans="1:29" ht="101.25" hidden="1" x14ac:dyDescent="0.25">
      <c r="A992" s="24" t="s">
        <v>1501</v>
      </c>
      <c r="B992" s="24" t="s">
        <v>1502</v>
      </c>
      <c r="C992" s="25">
        <v>43759</v>
      </c>
      <c r="D992" s="25">
        <v>43709</v>
      </c>
      <c r="E992" s="25">
        <v>44561</v>
      </c>
      <c r="F992" s="24">
        <v>27</v>
      </c>
      <c r="G992" s="24" t="s">
        <v>3085</v>
      </c>
      <c r="H992" s="24" t="s">
        <v>1455</v>
      </c>
      <c r="I992" s="24" t="s">
        <v>2669</v>
      </c>
      <c r="J992" s="22">
        <v>1150845.21</v>
      </c>
      <c r="K992" s="22">
        <v>842001.24</v>
      </c>
      <c r="L992" s="26">
        <v>924805.18</v>
      </c>
      <c r="M992" s="26">
        <v>761587.67</v>
      </c>
      <c r="N992" s="26"/>
      <c r="O992" s="26"/>
      <c r="P992" s="26"/>
      <c r="Q992" s="26"/>
      <c r="R992" s="26"/>
      <c r="S992" s="26"/>
      <c r="T992" s="26">
        <v>71038.5</v>
      </c>
      <c r="U992" s="26">
        <v>31400.959999999999</v>
      </c>
      <c r="V992" s="26">
        <v>23250.23</v>
      </c>
      <c r="W992" s="26">
        <v>19736.34</v>
      </c>
      <c r="X992" s="26">
        <v>131751.29999999999</v>
      </c>
      <c r="Y992" s="26">
        <v>29276.27</v>
      </c>
      <c r="Z992" s="26"/>
      <c r="AA992" s="26"/>
      <c r="AB992" s="26"/>
      <c r="AC992" s="27"/>
    </row>
    <row r="993" spans="1:29" ht="101.25" hidden="1" x14ac:dyDescent="0.25">
      <c r="A993" s="24" t="s">
        <v>1503</v>
      </c>
      <c r="B993" s="24" t="s">
        <v>1504</v>
      </c>
      <c r="C993" s="25">
        <v>43794</v>
      </c>
      <c r="D993" s="25">
        <v>43770</v>
      </c>
      <c r="E993" s="25">
        <v>44681</v>
      </c>
      <c r="F993" s="24">
        <v>30</v>
      </c>
      <c r="G993" s="24" t="s">
        <v>2457</v>
      </c>
      <c r="H993" s="24" t="s">
        <v>1455</v>
      </c>
      <c r="I993" s="24" t="s">
        <v>2676</v>
      </c>
      <c r="J993" s="22">
        <v>4015257</v>
      </c>
      <c r="K993" s="22">
        <v>182204.21</v>
      </c>
      <c r="L993" s="26">
        <v>1732647.36</v>
      </c>
      <c r="M993" s="26">
        <v>130869.95</v>
      </c>
      <c r="N993" s="26"/>
      <c r="O993" s="26"/>
      <c r="P993" s="26"/>
      <c r="Q993" s="26"/>
      <c r="R993" s="26"/>
      <c r="S993" s="26"/>
      <c r="T993" s="26">
        <v>408738.68</v>
      </c>
      <c r="U993" s="26">
        <v>16411.93</v>
      </c>
      <c r="V993" s="26">
        <v>64646.01</v>
      </c>
      <c r="W993" s="26">
        <v>5291.03</v>
      </c>
      <c r="X993" s="26">
        <v>1809224.95</v>
      </c>
      <c r="Y993" s="26">
        <v>29631.3</v>
      </c>
      <c r="Z993" s="26"/>
      <c r="AA993" s="26"/>
      <c r="AB993" s="26"/>
      <c r="AC993" s="27"/>
    </row>
    <row r="994" spans="1:29" ht="146.25" hidden="1" x14ac:dyDescent="0.25">
      <c r="A994" s="24" t="s">
        <v>1505</v>
      </c>
      <c r="B994" s="24" t="s">
        <v>1506</v>
      </c>
      <c r="C994" s="25">
        <v>43949</v>
      </c>
      <c r="D994" s="25">
        <v>43922</v>
      </c>
      <c r="E994" s="25">
        <v>44926</v>
      </c>
      <c r="F994" s="24">
        <v>33</v>
      </c>
      <c r="G994" s="24" t="s">
        <v>3086</v>
      </c>
      <c r="H994" s="24" t="s">
        <v>1455</v>
      </c>
      <c r="I994" s="24" t="s">
        <v>1816</v>
      </c>
      <c r="J994" s="22">
        <v>936719.39</v>
      </c>
      <c r="K994" s="22">
        <v>78090.02</v>
      </c>
      <c r="L994" s="26">
        <v>662124.32999999996</v>
      </c>
      <c r="M994" s="26">
        <v>65637.789999999994</v>
      </c>
      <c r="N994" s="26"/>
      <c r="O994" s="26"/>
      <c r="P994" s="26"/>
      <c r="Q994" s="26"/>
      <c r="R994" s="26"/>
      <c r="S994" s="26"/>
      <c r="T994" s="26">
        <v>32616.75</v>
      </c>
      <c r="U994" s="26">
        <v>1358.77</v>
      </c>
      <c r="V994" s="26">
        <v>16962.12</v>
      </c>
      <c r="W994" s="26">
        <v>1714.85</v>
      </c>
      <c r="X994" s="26">
        <v>225016.19</v>
      </c>
      <c r="Y994" s="26">
        <v>9378.61</v>
      </c>
      <c r="Z994" s="26"/>
      <c r="AA994" s="26"/>
      <c r="AB994" s="26"/>
      <c r="AC994" s="27"/>
    </row>
    <row r="995" spans="1:29" ht="168.75" hidden="1" x14ac:dyDescent="0.25">
      <c r="A995" s="24" t="s">
        <v>1507</v>
      </c>
      <c r="B995" s="24" t="s">
        <v>1508</v>
      </c>
      <c r="C995" s="25">
        <v>43846</v>
      </c>
      <c r="D995" s="25">
        <v>43846</v>
      </c>
      <c r="E995" s="25">
        <v>44910</v>
      </c>
      <c r="F995" s="24">
        <v>35</v>
      </c>
      <c r="G995" s="24" t="s">
        <v>3087</v>
      </c>
      <c r="H995" s="24" t="s">
        <v>1455</v>
      </c>
      <c r="I995" s="24" t="s">
        <v>1815</v>
      </c>
      <c r="J995" s="22">
        <v>474462.09</v>
      </c>
      <c r="K995" s="22">
        <v>40228</v>
      </c>
      <c r="L995" s="26">
        <v>403292.78</v>
      </c>
      <c r="M995" s="26">
        <v>35080.339999999997</v>
      </c>
      <c r="N995" s="26"/>
      <c r="O995" s="26"/>
      <c r="P995" s="26"/>
      <c r="Q995" s="26"/>
      <c r="R995" s="26"/>
      <c r="S995" s="26"/>
      <c r="T995" s="26"/>
      <c r="U995" s="26"/>
      <c r="V995" s="26">
        <v>17792.330000000002</v>
      </c>
      <c r="W995" s="26">
        <v>1547.66</v>
      </c>
      <c r="X995" s="26">
        <v>53376.98</v>
      </c>
      <c r="Y995" s="26">
        <v>3600</v>
      </c>
      <c r="Z995" s="26"/>
      <c r="AA995" s="26"/>
      <c r="AB995" s="26"/>
      <c r="AC995" s="27"/>
    </row>
    <row r="996" spans="1:29" ht="101.25" hidden="1" x14ac:dyDescent="0.25">
      <c r="A996" s="24" t="s">
        <v>1509</v>
      </c>
      <c r="B996" s="24" t="s">
        <v>1510</v>
      </c>
      <c r="C996" s="25">
        <v>43796</v>
      </c>
      <c r="D996" s="25">
        <v>43800</v>
      </c>
      <c r="E996" s="25">
        <v>44561</v>
      </c>
      <c r="F996" s="24">
        <v>25</v>
      </c>
      <c r="G996" s="24" t="s">
        <v>2186</v>
      </c>
      <c r="H996" s="24" t="s">
        <v>1455</v>
      </c>
      <c r="I996" s="24" t="s">
        <v>1736</v>
      </c>
      <c r="J996" s="22">
        <v>790123.5</v>
      </c>
      <c r="K996" s="22">
        <v>639537.67000000004</v>
      </c>
      <c r="L996" s="26">
        <v>497728.19</v>
      </c>
      <c r="M996" s="26">
        <v>447955.37</v>
      </c>
      <c r="N996" s="26"/>
      <c r="O996" s="26"/>
      <c r="P996" s="26"/>
      <c r="Q996" s="26"/>
      <c r="R996" s="26"/>
      <c r="S996" s="26"/>
      <c r="T996" s="26">
        <v>42295.59</v>
      </c>
      <c r="U996" s="26">
        <v>17189.87</v>
      </c>
      <c r="V996" s="26">
        <v>20738.14</v>
      </c>
      <c r="W996" s="26">
        <v>18664.330000000002</v>
      </c>
      <c r="X996" s="26">
        <v>229361.58</v>
      </c>
      <c r="Y996" s="26">
        <v>155728.1</v>
      </c>
      <c r="Z996" s="26"/>
      <c r="AA996" s="26"/>
      <c r="AB996" s="26"/>
      <c r="AC996" s="27"/>
    </row>
    <row r="997" spans="1:29" ht="123.75" hidden="1" x14ac:dyDescent="0.25">
      <c r="A997" s="24" t="s">
        <v>1511</v>
      </c>
      <c r="B997" s="24" t="s">
        <v>1512</v>
      </c>
      <c r="C997" s="25">
        <v>43860</v>
      </c>
      <c r="D997" s="25">
        <v>43831</v>
      </c>
      <c r="E997" s="25">
        <v>44561</v>
      </c>
      <c r="F997" s="24">
        <v>24</v>
      </c>
      <c r="G997" s="24" t="s">
        <v>3088</v>
      </c>
      <c r="H997" s="24" t="s">
        <v>1455</v>
      </c>
      <c r="I997" s="24" t="s">
        <v>3016</v>
      </c>
      <c r="J997" s="22">
        <v>1362970.9</v>
      </c>
      <c r="K997" s="22">
        <v>425835.55</v>
      </c>
      <c r="L997" s="26">
        <v>694118.47</v>
      </c>
      <c r="M997" s="26">
        <v>339266.89</v>
      </c>
      <c r="N997" s="26"/>
      <c r="O997" s="26"/>
      <c r="P997" s="26"/>
      <c r="Q997" s="26"/>
      <c r="R997" s="26"/>
      <c r="S997" s="26"/>
      <c r="T997" s="26">
        <v>112967.11</v>
      </c>
      <c r="U997" s="26">
        <v>44648.34</v>
      </c>
      <c r="V997" s="26">
        <v>32835.800000000003</v>
      </c>
      <c r="W997" s="26">
        <v>16412.62</v>
      </c>
      <c r="X997" s="26">
        <v>523049.52</v>
      </c>
      <c r="Y997" s="26">
        <v>25507.7</v>
      </c>
      <c r="Z997" s="26"/>
      <c r="AA997" s="26"/>
      <c r="AB997" s="26"/>
      <c r="AC997" s="27"/>
    </row>
    <row r="998" spans="1:29" ht="123.75" hidden="1" x14ac:dyDescent="0.25">
      <c r="A998" s="24" t="s">
        <v>1513</v>
      </c>
      <c r="B998" s="24" t="s">
        <v>1514</v>
      </c>
      <c r="C998" s="25">
        <v>43801</v>
      </c>
      <c r="D998" s="25">
        <v>43831</v>
      </c>
      <c r="E998" s="25">
        <v>44742</v>
      </c>
      <c r="F998" s="24">
        <v>30</v>
      </c>
      <c r="G998" s="24" t="s">
        <v>3089</v>
      </c>
      <c r="H998" s="24" t="s">
        <v>1455</v>
      </c>
      <c r="I998" s="24" t="s">
        <v>1736</v>
      </c>
      <c r="J998" s="22">
        <v>599569.31999999995</v>
      </c>
      <c r="K998" s="22">
        <v>59185.3</v>
      </c>
      <c r="L998" s="26">
        <v>509633.92</v>
      </c>
      <c r="M998" s="26">
        <v>56684.51</v>
      </c>
      <c r="N998" s="26"/>
      <c r="O998" s="26"/>
      <c r="P998" s="26"/>
      <c r="Q998" s="26"/>
      <c r="R998" s="26"/>
      <c r="S998" s="26"/>
      <c r="T998" s="26"/>
      <c r="U998" s="26"/>
      <c r="V998" s="26">
        <v>22483.85</v>
      </c>
      <c r="W998" s="26">
        <v>2500.79</v>
      </c>
      <c r="X998" s="26">
        <v>67451.55</v>
      </c>
      <c r="Y998" s="26"/>
      <c r="Z998" s="26"/>
      <c r="AA998" s="26"/>
      <c r="AB998" s="26"/>
      <c r="AC998" s="27"/>
    </row>
    <row r="999" spans="1:29" ht="123.75" hidden="1" x14ac:dyDescent="0.25">
      <c r="A999" s="24" t="s">
        <v>1515</v>
      </c>
      <c r="B999" s="24" t="s">
        <v>1516</v>
      </c>
      <c r="C999" s="25">
        <v>43847</v>
      </c>
      <c r="D999" s="25">
        <v>43831</v>
      </c>
      <c r="E999" s="25">
        <v>44561</v>
      </c>
      <c r="F999" s="24">
        <v>24</v>
      </c>
      <c r="G999" s="24" t="s">
        <v>3090</v>
      </c>
      <c r="H999" s="24" t="s">
        <v>1455</v>
      </c>
      <c r="I999" s="24" t="s">
        <v>2676</v>
      </c>
      <c r="J999" s="22">
        <v>277146.5</v>
      </c>
      <c r="K999" s="22">
        <v>113980.98</v>
      </c>
      <c r="L999" s="26">
        <v>230233.87</v>
      </c>
      <c r="M999" s="26">
        <v>102607.06</v>
      </c>
      <c r="N999" s="26"/>
      <c r="O999" s="26"/>
      <c r="P999" s="26"/>
      <c r="Q999" s="26"/>
      <c r="R999" s="26"/>
      <c r="S999" s="26"/>
      <c r="T999" s="26">
        <v>7102.96</v>
      </c>
      <c r="U999" s="26"/>
      <c r="V999" s="26">
        <v>9952.42</v>
      </c>
      <c r="W999" s="26">
        <v>4524.49</v>
      </c>
      <c r="X999" s="26">
        <v>29857.25</v>
      </c>
      <c r="Y999" s="26">
        <v>6849.43</v>
      </c>
      <c r="Z999" s="26"/>
      <c r="AA999" s="26"/>
      <c r="AB999" s="26"/>
      <c r="AC999" s="27"/>
    </row>
    <row r="1000" spans="1:29" ht="67.5" hidden="1" x14ac:dyDescent="0.25">
      <c r="A1000" s="24" t="s">
        <v>1517</v>
      </c>
      <c r="B1000" s="24" t="s">
        <v>1518</v>
      </c>
      <c r="C1000" s="25">
        <v>43775</v>
      </c>
      <c r="D1000" s="25">
        <v>43775</v>
      </c>
      <c r="E1000" s="25">
        <v>45082</v>
      </c>
      <c r="F1000" s="24">
        <v>43</v>
      </c>
      <c r="G1000" s="24" t="s">
        <v>2187</v>
      </c>
      <c r="H1000" s="24" t="s">
        <v>1455</v>
      </c>
      <c r="I1000" s="24" t="s">
        <v>1733</v>
      </c>
      <c r="J1000" s="22">
        <v>1098066.55</v>
      </c>
      <c r="K1000" s="22">
        <v>271038.68</v>
      </c>
      <c r="L1000" s="26">
        <v>476766.36</v>
      </c>
      <c r="M1000" s="26">
        <v>241975.67</v>
      </c>
      <c r="N1000" s="26"/>
      <c r="O1000" s="26"/>
      <c r="P1000" s="26"/>
      <c r="Q1000" s="26"/>
      <c r="R1000" s="26"/>
      <c r="S1000" s="26"/>
      <c r="T1000" s="26">
        <v>111065.72</v>
      </c>
      <c r="U1000" s="26">
        <v>3669.15</v>
      </c>
      <c r="V1000" s="26">
        <v>14263.17</v>
      </c>
      <c r="W1000" s="26">
        <v>9000.65</v>
      </c>
      <c r="X1000" s="26">
        <v>495971.3</v>
      </c>
      <c r="Y1000" s="26">
        <v>16393.21</v>
      </c>
      <c r="Z1000" s="26"/>
      <c r="AA1000" s="26"/>
      <c r="AB1000" s="26"/>
      <c r="AC1000" s="27"/>
    </row>
    <row r="1001" spans="1:29" ht="112.5" hidden="1" x14ac:dyDescent="0.25">
      <c r="A1001" s="24" t="s">
        <v>1519</v>
      </c>
      <c r="B1001" s="24" t="s">
        <v>1520</v>
      </c>
      <c r="C1001" s="25">
        <v>43812</v>
      </c>
      <c r="D1001" s="25">
        <v>43770</v>
      </c>
      <c r="E1001" s="25">
        <v>44926</v>
      </c>
      <c r="F1001" s="24">
        <v>38</v>
      </c>
      <c r="G1001" s="24" t="s">
        <v>2188</v>
      </c>
      <c r="H1001" s="24" t="s">
        <v>1455</v>
      </c>
      <c r="I1001" s="24" t="s">
        <v>2672</v>
      </c>
      <c r="J1001" s="22">
        <v>379235.83</v>
      </c>
      <c r="K1001" s="22">
        <v>188239.25</v>
      </c>
      <c r="L1001" s="26">
        <v>322350.45</v>
      </c>
      <c r="M1001" s="26">
        <v>181474.01</v>
      </c>
      <c r="N1001" s="26"/>
      <c r="O1001" s="26"/>
      <c r="P1001" s="26"/>
      <c r="Q1001" s="26"/>
      <c r="R1001" s="26"/>
      <c r="S1001" s="26"/>
      <c r="T1001" s="26"/>
      <c r="U1001" s="26"/>
      <c r="V1001" s="26">
        <v>8532.81</v>
      </c>
      <c r="W1001" s="26">
        <v>4803.7299999999996</v>
      </c>
      <c r="X1001" s="26">
        <v>48352.57</v>
      </c>
      <c r="Y1001" s="26">
        <v>1961.51</v>
      </c>
      <c r="Z1001" s="26"/>
      <c r="AA1001" s="26"/>
      <c r="AB1001" s="26"/>
      <c r="AC1001" s="27"/>
    </row>
    <row r="1002" spans="1:29" ht="135" hidden="1" x14ac:dyDescent="0.25">
      <c r="A1002" s="24" t="s">
        <v>1521</v>
      </c>
      <c r="B1002" s="24" t="s">
        <v>1522</v>
      </c>
      <c r="C1002" s="25">
        <v>43817</v>
      </c>
      <c r="D1002" s="25">
        <v>43739</v>
      </c>
      <c r="E1002" s="25">
        <v>44286</v>
      </c>
      <c r="F1002" s="24">
        <v>16</v>
      </c>
      <c r="G1002" s="24" t="s">
        <v>3091</v>
      </c>
      <c r="H1002" s="24" t="s">
        <v>1455</v>
      </c>
      <c r="I1002" s="24" t="s">
        <v>3395</v>
      </c>
      <c r="J1002" s="22">
        <v>115243.51</v>
      </c>
      <c r="K1002" s="22">
        <v>100953.68</v>
      </c>
      <c r="L1002" s="26">
        <v>97956.98</v>
      </c>
      <c r="M1002" s="26">
        <v>88161.279999999999</v>
      </c>
      <c r="N1002" s="26"/>
      <c r="O1002" s="26"/>
      <c r="P1002" s="26"/>
      <c r="Q1002" s="26"/>
      <c r="R1002" s="26"/>
      <c r="S1002" s="26"/>
      <c r="T1002" s="26"/>
      <c r="U1002" s="26"/>
      <c r="V1002" s="26">
        <v>4321.63</v>
      </c>
      <c r="W1002" s="26">
        <v>3889.47</v>
      </c>
      <c r="X1002" s="26">
        <v>12964.9</v>
      </c>
      <c r="Y1002" s="26">
        <v>8902.93</v>
      </c>
      <c r="Z1002" s="26"/>
      <c r="AA1002" s="26"/>
      <c r="AB1002" s="26"/>
      <c r="AC1002" s="27"/>
    </row>
    <row r="1003" spans="1:29" ht="146.25" hidden="1" x14ac:dyDescent="0.25">
      <c r="A1003" s="24" t="s">
        <v>1523</v>
      </c>
      <c r="B1003" s="24" t="s">
        <v>1524</v>
      </c>
      <c r="C1003" s="25">
        <v>43847</v>
      </c>
      <c r="D1003" s="25">
        <v>43800</v>
      </c>
      <c r="E1003" s="25">
        <v>44742</v>
      </c>
      <c r="F1003" s="24">
        <v>31</v>
      </c>
      <c r="G1003" s="24" t="s">
        <v>2189</v>
      </c>
      <c r="H1003" s="24" t="s">
        <v>1455</v>
      </c>
      <c r="I1003" s="24" t="s">
        <v>3255</v>
      </c>
      <c r="J1003" s="22">
        <v>1412590</v>
      </c>
      <c r="K1003" s="22">
        <v>19360</v>
      </c>
      <c r="L1003" s="26">
        <v>1200701.5</v>
      </c>
      <c r="M1003" s="26">
        <v>17658.37</v>
      </c>
      <c r="N1003" s="26"/>
      <c r="O1003" s="26"/>
      <c r="P1003" s="26"/>
      <c r="Q1003" s="26"/>
      <c r="R1003" s="26"/>
      <c r="S1003" s="26"/>
      <c r="T1003" s="26"/>
      <c r="U1003" s="26"/>
      <c r="V1003" s="26">
        <v>31783.279999999999</v>
      </c>
      <c r="W1003" s="26">
        <v>467.43</v>
      </c>
      <c r="X1003" s="26">
        <v>180105.22</v>
      </c>
      <c r="Y1003" s="26">
        <v>1234.2</v>
      </c>
      <c r="Z1003" s="26"/>
      <c r="AA1003" s="26"/>
      <c r="AB1003" s="26"/>
      <c r="AC1003" s="27"/>
    </row>
    <row r="1004" spans="1:29" ht="78.75" hidden="1" x14ac:dyDescent="0.25">
      <c r="A1004" s="24" t="s">
        <v>1525</v>
      </c>
      <c r="B1004" s="24" t="s">
        <v>1526</v>
      </c>
      <c r="C1004" s="25">
        <v>43711</v>
      </c>
      <c r="D1004" s="25">
        <v>43678</v>
      </c>
      <c r="E1004" s="25">
        <v>44926</v>
      </c>
      <c r="F1004" s="24">
        <v>41</v>
      </c>
      <c r="G1004" s="24" t="s">
        <v>2190</v>
      </c>
      <c r="H1004" s="24" t="s">
        <v>1455</v>
      </c>
      <c r="I1004" s="24" t="s">
        <v>1872</v>
      </c>
      <c r="J1004" s="22">
        <v>1172206</v>
      </c>
      <c r="K1004" s="22">
        <v>922029.58</v>
      </c>
      <c r="L1004" s="26">
        <v>996375.1</v>
      </c>
      <c r="M1004" s="26">
        <v>829388.63</v>
      </c>
      <c r="N1004" s="26"/>
      <c r="O1004" s="26"/>
      <c r="P1004" s="26"/>
      <c r="Q1004" s="26"/>
      <c r="R1004" s="26"/>
      <c r="S1004" s="26"/>
      <c r="T1004" s="26"/>
      <c r="U1004" s="26"/>
      <c r="V1004" s="26">
        <v>35166.18</v>
      </c>
      <c r="W1004" s="26">
        <v>29272.54</v>
      </c>
      <c r="X1004" s="26">
        <v>140664.72</v>
      </c>
      <c r="Y1004" s="26">
        <v>65338.09</v>
      </c>
      <c r="Z1004" s="26"/>
      <c r="AA1004" s="26">
        <v>-1969.68</v>
      </c>
      <c r="AB1004" s="26"/>
      <c r="AC1004" s="27"/>
    </row>
    <row r="1005" spans="1:29" ht="168.75" hidden="1" x14ac:dyDescent="0.25">
      <c r="A1005" s="24" t="s">
        <v>1527</v>
      </c>
      <c r="B1005" s="24" t="s">
        <v>1528</v>
      </c>
      <c r="C1005" s="25">
        <v>43942</v>
      </c>
      <c r="D1005" s="25">
        <v>43922</v>
      </c>
      <c r="E1005" s="25">
        <v>44561</v>
      </c>
      <c r="F1005" s="24">
        <v>21</v>
      </c>
      <c r="G1005" s="24" t="s">
        <v>2458</v>
      </c>
      <c r="H1005" s="24" t="s">
        <v>1455</v>
      </c>
      <c r="I1005" s="24" t="s">
        <v>1687</v>
      </c>
      <c r="J1005" s="22">
        <v>2630900</v>
      </c>
      <c r="K1005" s="22">
        <v>1023590.73</v>
      </c>
      <c r="L1005" s="26">
        <v>2236265</v>
      </c>
      <c r="M1005" s="26">
        <v>902376.06</v>
      </c>
      <c r="N1005" s="26"/>
      <c r="O1005" s="26"/>
      <c r="P1005" s="26"/>
      <c r="Q1005" s="26"/>
      <c r="R1005" s="26"/>
      <c r="S1005" s="26"/>
      <c r="T1005" s="26"/>
      <c r="U1005" s="26"/>
      <c r="V1005" s="26">
        <v>98658.75</v>
      </c>
      <c r="W1005" s="26">
        <v>39810.720000000001</v>
      </c>
      <c r="X1005" s="26">
        <v>295976.25</v>
      </c>
      <c r="Y1005" s="26">
        <v>81403.95</v>
      </c>
      <c r="Z1005" s="26"/>
      <c r="AA1005" s="26"/>
      <c r="AB1005" s="26"/>
      <c r="AC1005" s="27"/>
    </row>
    <row r="1006" spans="1:29" ht="157.5" hidden="1" x14ac:dyDescent="0.25">
      <c r="A1006" s="24" t="s">
        <v>1529</v>
      </c>
      <c r="B1006" s="24" t="s">
        <v>1530</v>
      </c>
      <c r="C1006" s="25">
        <v>43826</v>
      </c>
      <c r="D1006" s="25">
        <v>43831</v>
      </c>
      <c r="E1006" s="25">
        <v>44926</v>
      </c>
      <c r="F1006" s="24">
        <v>36</v>
      </c>
      <c r="G1006" s="24" t="s">
        <v>3092</v>
      </c>
      <c r="H1006" s="24" t="s">
        <v>1455</v>
      </c>
      <c r="I1006" s="24" t="s">
        <v>2671</v>
      </c>
      <c r="J1006" s="22">
        <v>338457.93</v>
      </c>
      <c r="K1006" s="22">
        <v>293883.09000000003</v>
      </c>
      <c r="L1006" s="26">
        <v>279407.26</v>
      </c>
      <c r="M1006" s="26">
        <v>251466.53</v>
      </c>
      <c r="N1006" s="26"/>
      <c r="O1006" s="26"/>
      <c r="P1006" s="26"/>
      <c r="Q1006" s="26"/>
      <c r="R1006" s="26"/>
      <c r="S1006" s="26"/>
      <c r="T1006" s="26">
        <v>2014.59</v>
      </c>
      <c r="U1006" s="26">
        <v>1361.17</v>
      </c>
      <c r="V1006" s="26">
        <v>12268.66</v>
      </c>
      <c r="W1006" s="26">
        <v>11041.79</v>
      </c>
      <c r="X1006" s="26">
        <v>44767.42</v>
      </c>
      <c r="Y1006" s="26">
        <v>30013.599999999999</v>
      </c>
      <c r="Z1006" s="26"/>
      <c r="AA1006" s="26"/>
      <c r="AB1006" s="26"/>
      <c r="AC1006" s="27"/>
    </row>
    <row r="1007" spans="1:29" ht="123.75" hidden="1" x14ac:dyDescent="0.25">
      <c r="A1007" s="24" t="s">
        <v>1531</v>
      </c>
      <c r="B1007" s="24" t="s">
        <v>1532</v>
      </c>
      <c r="C1007" s="25">
        <v>43804</v>
      </c>
      <c r="D1007" s="25">
        <v>43804</v>
      </c>
      <c r="E1007" s="25">
        <v>44469</v>
      </c>
      <c r="F1007" s="24">
        <v>22</v>
      </c>
      <c r="G1007" s="24" t="s">
        <v>3093</v>
      </c>
      <c r="H1007" s="24" t="s">
        <v>1455</v>
      </c>
      <c r="I1007" s="24" t="s">
        <v>1815</v>
      </c>
      <c r="J1007" s="22">
        <v>531460</v>
      </c>
      <c r="K1007" s="22">
        <v>303608.68</v>
      </c>
      <c r="L1007" s="26">
        <v>451741</v>
      </c>
      <c r="M1007" s="26">
        <v>269372.33</v>
      </c>
      <c r="N1007" s="26"/>
      <c r="O1007" s="26"/>
      <c r="P1007" s="26"/>
      <c r="Q1007" s="26"/>
      <c r="R1007" s="26"/>
      <c r="S1007" s="26"/>
      <c r="T1007" s="26"/>
      <c r="U1007" s="26"/>
      <c r="V1007" s="26">
        <v>19929.75</v>
      </c>
      <c r="W1007" s="26">
        <v>11884.07</v>
      </c>
      <c r="X1007" s="26">
        <v>59789.25</v>
      </c>
      <c r="Y1007" s="26">
        <v>22352.28</v>
      </c>
      <c r="Z1007" s="26"/>
      <c r="AA1007" s="26"/>
      <c r="AB1007" s="26"/>
      <c r="AC1007" s="27"/>
    </row>
    <row r="1008" spans="1:29" ht="303.75" hidden="1" x14ac:dyDescent="0.25">
      <c r="A1008" s="24" t="s">
        <v>1533</v>
      </c>
      <c r="B1008" s="24" t="s">
        <v>1534</v>
      </c>
      <c r="C1008" s="25">
        <v>43866</v>
      </c>
      <c r="D1008" s="25">
        <v>43866</v>
      </c>
      <c r="E1008" s="25">
        <v>44742</v>
      </c>
      <c r="F1008" s="24">
        <v>29</v>
      </c>
      <c r="G1008" s="24" t="s">
        <v>3094</v>
      </c>
      <c r="H1008" s="24" t="s">
        <v>1455</v>
      </c>
      <c r="I1008" s="24" t="s">
        <v>2778</v>
      </c>
      <c r="J1008" s="22">
        <v>1346004.38</v>
      </c>
      <c r="K1008" s="22">
        <v>1091317.6499999999</v>
      </c>
      <c r="L1008" s="26">
        <v>971059.39</v>
      </c>
      <c r="M1008" s="26">
        <v>873953.45</v>
      </c>
      <c r="N1008" s="26"/>
      <c r="O1008" s="26"/>
      <c r="P1008" s="26"/>
      <c r="Q1008" s="26"/>
      <c r="R1008" s="26"/>
      <c r="S1008" s="26"/>
      <c r="T1008" s="26">
        <v>42093.09</v>
      </c>
      <c r="U1008" s="26">
        <v>37883.78</v>
      </c>
      <c r="V1008" s="26">
        <v>49951.49</v>
      </c>
      <c r="W1008" s="26">
        <v>44956.34</v>
      </c>
      <c r="X1008" s="26">
        <v>282900.40999999997</v>
      </c>
      <c r="Y1008" s="26">
        <v>134524.07999999999</v>
      </c>
      <c r="Z1008" s="26"/>
      <c r="AA1008" s="26"/>
      <c r="AB1008" s="26"/>
      <c r="AC1008" s="27"/>
    </row>
    <row r="1009" spans="1:29" ht="101.25" hidden="1" x14ac:dyDescent="0.25">
      <c r="A1009" s="24" t="s">
        <v>1535</v>
      </c>
      <c r="B1009" s="24" t="s">
        <v>1536</v>
      </c>
      <c r="C1009" s="25">
        <v>43875</v>
      </c>
      <c r="D1009" s="25">
        <v>43891</v>
      </c>
      <c r="E1009" s="25">
        <v>44561</v>
      </c>
      <c r="F1009" s="24">
        <v>22</v>
      </c>
      <c r="G1009" s="24" t="s">
        <v>3095</v>
      </c>
      <c r="H1009" s="24" t="s">
        <v>1455</v>
      </c>
      <c r="I1009" s="24" t="s">
        <v>2835</v>
      </c>
      <c r="J1009" s="22">
        <v>306525.93</v>
      </c>
      <c r="K1009" s="22">
        <v>0</v>
      </c>
      <c r="L1009" s="26">
        <v>260547.04</v>
      </c>
      <c r="M1009" s="26"/>
      <c r="N1009" s="26"/>
      <c r="O1009" s="26"/>
      <c r="P1009" s="26"/>
      <c r="Q1009" s="26"/>
      <c r="R1009" s="26"/>
      <c r="S1009" s="26"/>
      <c r="T1009" s="26"/>
      <c r="U1009" s="26"/>
      <c r="V1009" s="26">
        <v>11494.72</v>
      </c>
      <c r="W1009" s="26"/>
      <c r="X1009" s="26">
        <v>34484.17</v>
      </c>
      <c r="Y1009" s="26"/>
      <c r="Z1009" s="26"/>
      <c r="AA1009" s="26"/>
      <c r="AB1009" s="26"/>
      <c r="AC1009" s="27"/>
    </row>
    <row r="1010" spans="1:29" ht="135" hidden="1" x14ac:dyDescent="0.25">
      <c r="A1010" s="24" t="s">
        <v>1537</v>
      </c>
      <c r="B1010" s="24" t="s">
        <v>1538</v>
      </c>
      <c r="C1010" s="25">
        <v>43851</v>
      </c>
      <c r="D1010" s="25">
        <v>43831</v>
      </c>
      <c r="E1010" s="25">
        <v>44561</v>
      </c>
      <c r="F1010" s="24">
        <v>24</v>
      </c>
      <c r="G1010" s="24" t="s">
        <v>3096</v>
      </c>
      <c r="H1010" s="24" t="s">
        <v>1455</v>
      </c>
      <c r="I1010" s="24" t="s">
        <v>2671</v>
      </c>
      <c r="J1010" s="22">
        <v>207255</v>
      </c>
      <c r="K1010" s="22">
        <v>185895.03</v>
      </c>
      <c r="L1010" s="26">
        <v>176166.75</v>
      </c>
      <c r="M1010" s="26">
        <v>158550.07999999999</v>
      </c>
      <c r="N1010" s="26"/>
      <c r="O1010" s="26"/>
      <c r="P1010" s="26"/>
      <c r="Q1010" s="26"/>
      <c r="R1010" s="26"/>
      <c r="S1010" s="26"/>
      <c r="T1010" s="26"/>
      <c r="U1010" s="26"/>
      <c r="V1010" s="26">
        <v>9326.4699999999993</v>
      </c>
      <c r="W1010" s="26">
        <v>8393.82</v>
      </c>
      <c r="X1010" s="26">
        <v>21761.78</v>
      </c>
      <c r="Y1010" s="26">
        <v>18951.13</v>
      </c>
      <c r="Z1010" s="26"/>
      <c r="AA1010" s="26"/>
      <c r="AB1010" s="26"/>
      <c r="AC1010" s="27"/>
    </row>
    <row r="1011" spans="1:29" ht="326.25" hidden="1" x14ac:dyDescent="0.25">
      <c r="A1011" s="24" t="s">
        <v>1539</v>
      </c>
      <c r="B1011" s="24" t="s">
        <v>1540</v>
      </c>
      <c r="C1011" s="25">
        <v>43838</v>
      </c>
      <c r="D1011" s="25">
        <v>43831</v>
      </c>
      <c r="E1011" s="25">
        <v>44926</v>
      </c>
      <c r="F1011" s="24">
        <v>36</v>
      </c>
      <c r="G1011" s="24" t="s">
        <v>2191</v>
      </c>
      <c r="H1011" s="24" t="s">
        <v>1455</v>
      </c>
      <c r="I1011" s="24" t="s">
        <v>1737</v>
      </c>
      <c r="J1011" s="22">
        <v>1137400.18</v>
      </c>
      <c r="K1011" s="22">
        <v>464397.22</v>
      </c>
      <c r="L1011" s="26">
        <v>763815.33</v>
      </c>
      <c r="M1011" s="26">
        <v>410060.79999999999</v>
      </c>
      <c r="N1011" s="26"/>
      <c r="O1011" s="26"/>
      <c r="P1011" s="26"/>
      <c r="Q1011" s="26"/>
      <c r="R1011" s="26"/>
      <c r="S1011" s="26"/>
      <c r="T1011" s="26">
        <v>49373.69</v>
      </c>
      <c r="U1011" s="26">
        <v>17825.91</v>
      </c>
      <c r="V1011" s="26">
        <v>32273.040000000001</v>
      </c>
      <c r="W1011" s="26">
        <v>17412.740000000002</v>
      </c>
      <c r="X1011" s="26">
        <v>291938.12</v>
      </c>
      <c r="Y1011" s="26">
        <v>19097.77</v>
      </c>
      <c r="Z1011" s="26"/>
      <c r="AA1011" s="26"/>
      <c r="AB1011" s="26"/>
      <c r="AC1011" s="27"/>
    </row>
    <row r="1012" spans="1:29" ht="78.75" hidden="1" x14ac:dyDescent="0.25">
      <c r="A1012" s="24" t="s">
        <v>1541</v>
      </c>
      <c r="B1012" s="24" t="s">
        <v>1542</v>
      </c>
      <c r="C1012" s="25">
        <v>43866</v>
      </c>
      <c r="D1012" s="25">
        <v>43862</v>
      </c>
      <c r="E1012" s="25">
        <v>44592</v>
      </c>
      <c r="F1012" s="24">
        <v>24</v>
      </c>
      <c r="G1012" s="24" t="s">
        <v>3097</v>
      </c>
      <c r="H1012" s="24" t="s">
        <v>1455</v>
      </c>
      <c r="I1012" s="24" t="s">
        <v>2637</v>
      </c>
      <c r="J1012" s="22">
        <v>1113056</v>
      </c>
      <c r="K1012" s="22">
        <v>626805.66</v>
      </c>
      <c r="L1012" s="26">
        <v>505500.89</v>
      </c>
      <c r="M1012" s="26">
        <v>454950.8</v>
      </c>
      <c r="N1012" s="26"/>
      <c r="O1012" s="26"/>
      <c r="P1012" s="26"/>
      <c r="Q1012" s="26"/>
      <c r="R1012" s="26"/>
      <c r="S1012" s="26"/>
      <c r="T1012" s="26">
        <v>107175.3</v>
      </c>
      <c r="U1012" s="26">
        <v>27712.47</v>
      </c>
      <c r="V1012" s="26">
        <v>23050.71</v>
      </c>
      <c r="W1012" s="26">
        <v>20745.64</v>
      </c>
      <c r="X1012" s="26">
        <v>477329.1</v>
      </c>
      <c r="Y1012" s="26">
        <v>123396.75</v>
      </c>
      <c r="Z1012" s="26"/>
      <c r="AA1012" s="26"/>
      <c r="AB1012" s="26"/>
      <c r="AC1012" s="27"/>
    </row>
    <row r="1013" spans="1:29" ht="180" hidden="1" x14ac:dyDescent="0.25">
      <c r="A1013" s="24" t="s">
        <v>1543</v>
      </c>
      <c r="B1013" s="24" t="s">
        <v>1544</v>
      </c>
      <c r="C1013" s="25">
        <v>43840</v>
      </c>
      <c r="D1013" s="25">
        <v>43840</v>
      </c>
      <c r="E1013" s="25">
        <v>44742</v>
      </c>
      <c r="F1013" s="24">
        <v>30</v>
      </c>
      <c r="G1013" s="24" t="s">
        <v>2459</v>
      </c>
      <c r="H1013" s="24" t="s">
        <v>1455</v>
      </c>
      <c r="I1013" s="24" t="s">
        <v>1819</v>
      </c>
      <c r="J1013" s="22">
        <v>1050899.49</v>
      </c>
      <c r="K1013" s="22">
        <v>942426.83</v>
      </c>
      <c r="L1013" s="26">
        <v>686563.87</v>
      </c>
      <c r="M1013" s="26">
        <v>670480.87</v>
      </c>
      <c r="N1013" s="26"/>
      <c r="O1013" s="26"/>
      <c r="P1013" s="26"/>
      <c r="Q1013" s="26"/>
      <c r="R1013" s="26"/>
      <c r="S1013" s="26"/>
      <c r="T1013" s="26">
        <v>50280.02</v>
      </c>
      <c r="U1013" s="26">
        <v>49098.66</v>
      </c>
      <c r="V1013" s="26">
        <v>28838.73</v>
      </c>
      <c r="W1013" s="26">
        <v>28159.84</v>
      </c>
      <c r="X1013" s="26">
        <v>285216.87</v>
      </c>
      <c r="Y1013" s="26">
        <v>194687.46</v>
      </c>
      <c r="Z1013" s="26"/>
      <c r="AA1013" s="26"/>
      <c r="AB1013" s="26"/>
      <c r="AC1013" s="27"/>
    </row>
    <row r="1014" spans="1:29" ht="303.75" hidden="1" x14ac:dyDescent="0.25">
      <c r="A1014" s="24" t="s">
        <v>1545</v>
      </c>
      <c r="B1014" s="24" t="s">
        <v>1546</v>
      </c>
      <c r="C1014" s="25">
        <v>43944</v>
      </c>
      <c r="D1014" s="25">
        <v>43922</v>
      </c>
      <c r="E1014" s="25">
        <v>44926</v>
      </c>
      <c r="F1014" s="24">
        <v>33</v>
      </c>
      <c r="G1014" s="24" t="s">
        <v>2192</v>
      </c>
      <c r="H1014" s="24" t="s">
        <v>1455</v>
      </c>
      <c r="I1014" s="24" t="s">
        <v>2779</v>
      </c>
      <c r="J1014" s="22">
        <v>2726590.59</v>
      </c>
      <c r="K1014" s="22">
        <v>380513.6</v>
      </c>
      <c r="L1014" s="26">
        <v>1823856.36</v>
      </c>
      <c r="M1014" s="26">
        <v>338900.39</v>
      </c>
      <c r="N1014" s="26"/>
      <c r="O1014" s="26"/>
      <c r="P1014" s="26"/>
      <c r="Q1014" s="26"/>
      <c r="R1014" s="26"/>
      <c r="S1014" s="26"/>
      <c r="T1014" s="26">
        <v>120103.8</v>
      </c>
      <c r="U1014" s="26">
        <v>21362.69</v>
      </c>
      <c r="V1014" s="26">
        <v>76998.61</v>
      </c>
      <c r="W1014" s="26">
        <v>14315.66</v>
      </c>
      <c r="X1014" s="26">
        <v>705631.82</v>
      </c>
      <c r="Y1014" s="26">
        <v>5934.86</v>
      </c>
      <c r="Z1014" s="26"/>
      <c r="AA1014" s="26"/>
      <c r="AB1014" s="26"/>
      <c r="AC1014" s="27"/>
    </row>
    <row r="1015" spans="1:29" ht="180" hidden="1" x14ac:dyDescent="0.25">
      <c r="A1015" s="24" t="s">
        <v>1547</v>
      </c>
      <c r="B1015" s="24" t="s">
        <v>1548</v>
      </c>
      <c r="C1015" s="25">
        <v>43853</v>
      </c>
      <c r="D1015" s="25">
        <v>43831</v>
      </c>
      <c r="E1015" s="25">
        <v>44926</v>
      </c>
      <c r="F1015" s="24">
        <v>36</v>
      </c>
      <c r="G1015" s="24" t="s">
        <v>2193</v>
      </c>
      <c r="H1015" s="24" t="s">
        <v>1455</v>
      </c>
      <c r="I1015" s="24" t="s">
        <v>2947</v>
      </c>
      <c r="J1015" s="22">
        <v>1739498.93</v>
      </c>
      <c r="K1015" s="22">
        <v>549694.93999999994</v>
      </c>
      <c r="L1015" s="26">
        <v>623324.55000000005</v>
      </c>
      <c r="M1015" s="26">
        <v>402069.21</v>
      </c>
      <c r="N1015" s="26"/>
      <c r="O1015" s="26"/>
      <c r="P1015" s="26"/>
      <c r="Q1015" s="26"/>
      <c r="R1015" s="26"/>
      <c r="S1015" s="26"/>
      <c r="T1015" s="26"/>
      <c r="U1015" s="26">
        <v>0</v>
      </c>
      <c r="V1015" s="26">
        <v>27499.61</v>
      </c>
      <c r="W1015" s="26">
        <v>17730.330000000002</v>
      </c>
      <c r="X1015" s="26">
        <v>1088674.77</v>
      </c>
      <c r="Y1015" s="26">
        <v>129895.4</v>
      </c>
      <c r="Z1015" s="26"/>
      <c r="AA1015" s="26"/>
      <c r="AB1015" s="26"/>
      <c r="AC1015" s="27"/>
    </row>
    <row r="1016" spans="1:29" ht="157.5" hidden="1" x14ac:dyDescent="0.25">
      <c r="A1016" s="24" t="s">
        <v>1549</v>
      </c>
      <c r="B1016" s="24" t="s">
        <v>1550</v>
      </c>
      <c r="C1016" s="25">
        <v>43881</v>
      </c>
      <c r="D1016" s="25">
        <v>43862</v>
      </c>
      <c r="E1016" s="25">
        <v>44732</v>
      </c>
      <c r="F1016" s="24">
        <v>29</v>
      </c>
      <c r="G1016" s="24" t="s">
        <v>2194</v>
      </c>
      <c r="H1016" s="24" t="s">
        <v>1455</v>
      </c>
      <c r="I1016" s="24" t="s">
        <v>1866</v>
      </c>
      <c r="J1016" s="22">
        <v>597936</v>
      </c>
      <c r="K1016" s="22">
        <v>472277.2</v>
      </c>
      <c r="L1016" s="26">
        <v>508245.6</v>
      </c>
      <c r="M1016" s="26">
        <v>409934.18</v>
      </c>
      <c r="N1016" s="26"/>
      <c r="O1016" s="26"/>
      <c r="P1016" s="26"/>
      <c r="Q1016" s="26"/>
      <c r="R1016" s="26"/>
      <c r="S1016" s="26"/>
      <c r="T1016" s="26"/>
      <c r="U1016" s="26"/>
      <c r="V1016" s="26">
        <v>26907.119999999999</v>
      </c>
      <c r="W1016" s="26">
        <v>21702.400000000001</v>
      </c>
      <c r="X1016" s="26">
        <v>62783.28</v>
      </c>
      <c r="Y1016" s="26">
        <v>40640.620000000003</v>
      </c>
      <c r="Z1016" s="26"/>
      <c r="AA1016" s="26"/>
      <c r="AB1016" s="26"/>
      <c r="AC1016" s="27"/>
    </row>
    <row r="1017" spans="1:29" ht="112.5" hidden="1" x14ac:dyDescent="0.25">
      <c r="A1017" s="24" t="s">
        <v>1551</v>
      </c>
      <c r="B1017" s="24" t="s">
        <v>1552</v>
      </c>
      <c r="C1017" s="25">
        <v>43857</v>
      </c>
      <c r="D1017" s="25">
        <v>43831</v>
      </c>
      <c r="E1017" s="25">
        <v>44926</v>
      </c>
      <c r="F1017" s="24">
        <v>36</v>
      </c>
      <c r="G1017" s="24" t="s">
        <v>2195</v>
      </c>
      <c r="H1017" s="24" t="s">
        <v>1455</v>
      </c>
      <c r="I1017" s="24" t="s">
        <v>1740</v>
      </c>
      <c r="J1017" s="22">
        <v>1116794.71</v>
      </c>
      <c r="K1017" s="22">
        <v>775996.99</v>
      </c>
      <c r="L1017" s="26">
        <v>666145.31999999995</v>
      </c>
      <c r="M1017" s="26">
        <v>568711.06999999995</v>
      </c>
      <c r="N1017" s="26"/>
      <c r="O1017" s="26"/>
      <c r="P1017" s="26"/>
      <c r="Q1017" s="26"/>
      <c r="R1017" s="26"/>
      <c r="S1017" s="26"/>
      <c r="T1017" s="26">
        <v>89845.84</v>
      </c>
      <c r="U1017" s="26">
        <v>46048.12</v>
      </c>
      <c r="V1017" s="26">
        <v>32155.47</v>
      </c>
      <c r="W1017" s="26">
        <v>28509.11</v>
      </c>
      <c r="X1017" s="26">
        <v>328648.08</v>
      </c>
      <c r="Y1017" s="26">
        <v>132728.69</v>
      </c>
      <c r="Z1017" s="26"/>
      <c r="AA1017" s="26"/>
      <c r="AB1017" s="26"/>
      <c r="AC1017" s="27"/>
    </row>
    <row r="1018" spans="1:29" ht="202.5" hidden="1" x14ac:dyDescent="0.25">
      <c r="A1018" s="24" t="s">
        <v>1553</v>
      </c>
      <c r="B1018" s="24" t="s">
        <v>1554</v>
      </c>
      <c r="C1018" s="25">
        <v>43839</v>
      </c>
      <c r="D1018" s="25">
        <v>43831</v>
      </c>
      <c r="E1018" s="25">
        <v>44926</v>
      </c>
      <c r="F1018" s="24">
        <v>36</v>
      </c>
      <c r="G1018" s="24" t="s">
        <v>2196</v>
      </c>
      <c r="H1018" s="24" t="s">
        <v>1455</v>
      </c>
      <c r="I1018" s="24" t="s">
        <v>2679</v>
      </c>
      <c r="J1018" s="22">
        <v>2998830.26</v>
      </c>
      <c r="K1018" s="22">
        <v>950242.59</v>
      </c>
      <c r="L1018" s="26">
        <v>967982.55</v>
      </c>
      <c r="M1018" s="26">
        <v>837563.76</v>
      </c>
      <c r="N1018" s="26"/>
      <c r="O1018" s="26"/>
      <c r="P1018" s="26"/>
      <c r="Q1018" s="26"/>
      <c r="R1018" s="26"/>
      <c r="S1018" s="26"/>
      <c r="T1018" s="26"/>
      <c r="U1018" s="26">
        <v>0</v>
      </c>
      <c r="V1018" s="26">
        <v>42705.11</v>
      </c>
      <c r="W1018" s="26">
        <v>36844.49</v>
      </c>
      <c r="X1018" s="26">
        <v>1988142.6</v>
      </c>
      <c r="Y1018" s="26">
        <v>75834.34</v>
      </c>
      <c r="Z1018" s="26"/>
      <c r="AA1018" s="26"/>
      <c r="AB1018" s="26"/>
      <c r="AC1018" s="27"/>
    </row>
    <row r="1019" spans="1:29" ht="202.5" hidden="1" x14ac:dyDescent="0.25">
      <c r="A1019" s="24" t="s">
        <v>1555</v>
      </c>
      <c r="B1019" s="24" t="s">
        <v>3409</v>
      </c>
      <c r="C1019" s="25">
        <v>43935</v>
      </c>
      <c r="D1019" s="25">
        <v>43922</v>
      </c>
      <c r="E1019" s="25">
        <v>44925</v>
      </c>
      <c r="F1019" s="24">
        <v>33</v>
      </c>
      <c r="G1019" s="24" t="s">
        <v>3410</v>
      </c>
      <c r="H1019" s="24" t="s">
        <v>1455</v>
      </c>
      <c r="I1019" s="24" t="s">
        <v>3256</v>
      </c>
      <c r="J1019" s="22">
        <v>2366232.2999999998</v>
      </c>
      <c r="K1019" s="22">
        <v>1850617.99</v>
      </c>
      <c r="L1019" s="26">
        <v>1700520.41</v>
      </c>
      <c r="M1019" s="26">
        <v>1530468.37</v>
      </c>
      <c r="N1019" s="26"/>
      <c r="O1019" s="26"/>
      <c r="P1019" s="26"/>
      <c r="Q1019" s="26"/>
      <c r="R1019" s="26"/>
      <c r="S1019" s="26"/>
      <c r="T1019" s="26">
        <v>75596.62</v>
      </c>
      <c r="U1019" s="26">
        <v>54465.16</v>
      </c>
      <c r="V1019" s="26">
        <v>87409.91</v>
      </c>
      <c r="W1019" s="26">
        <v>78668.92</v>
      </c>
      <c r="X1019" s="26">
        <v>502705.36</v>
      </c>
      <c r="Y1019" s="26">
        <v>187015.54</v>
      </c>
      <c r="Z1019" s="26"/>
      <c r="AA1019" s="26"/>
      <c r="AB1019" s="26"/>
      <c r="AC1019" s="27"/>
    </row>
    <row r="1020" spans="1:29" ht="78.75" hidden="1" x14ac:dyDescent="0.25">
      <c r="A1020" s="24" t="s">
        <v>1556</v>
      </c>
      <c r="B1020" s="24" t="s">
        <v>1557</v>
      </c>
      <c r="C1020" s="25">
        <v>43889</v>
      </c>
      <c r="D1020" s="25">
        <v>43891</v>
      </c>
      <c r="E1020" s="25">
        <v>44316</v>
      </c>
      <c r="F1020" s="24">
        <v>14</v>
      </c>
      <c r="G1020" s="24" t="s">
        <v>2197</v>
      </c>
      <c r="H1020" s="24" t="s">
        <v>1455</v>
      </c>
      <c r="I1020" s="24" t="s">
        <v>1865</v>
      </c>
      <c r="J1020" s="22">
        <v>474607.17</v>
      </c>
      <c r="K1020" s="22">
        <v>354226.41</v>
      </c>
      <c r="L1020" s="26">
        <v>403416.09</v>
      </c>
      <c r="M1020" s="26">
        <v>314936.99</v>
      </c>
      <c r="N1020" s="26"/>
      <c r="O1020" s="26"/>
      <c r="P1020" s="26"/>
      <c r="Q1020" s="26"/>
      <c r="R1020" s="26"/>
      <c r="S1020" s="26"/>
      <c r="T1020" s="26"/>
      <c r="U1020" s="26"/>
      <c r="V1020" s="26">
        <v>14238.22</v>
      </c>
      <c r="W1020" s="26">
        <v>11115.43</v>
      </c>
      <c r="X1020" s="26">
        <v>56952.86</v>
      </c>
      <c r="Y1020" s="26">
        <v>28173.99</v>
      </c>
      <c r="Z1020" s="26"/>
      <c r="AA1020" s="26"/>
      <c r="AB1020" s="26"/>
      <c r="AC1020" s="27"/>
    </row>
    <row r="1021" spans="1:29" ht="112.5" hidden="1" x14ac:dyDescent="0.25">
      <c r="A1021" s="24" t="s">
        <v>1558</v>
      </c>
      <c r="B1021" s="24" t="s">
        <v>1559</v>
      </c>
      <c r="C1021" s="25">
        <v>43908</v>
      </c>
      <c r="D1021" s="25">
        <v>43831</v>
      </c>
      <c r="E1021" s="25">
        <v>44926</v>
      </c>
      <c r="F1021" s="24">
        <v>36</v>
      </c>
      <c r="G1021" s="24" t="s">
        <v>2198</v>
      </c>
      <c r="H1021" s="24" t="s">
        <v>1455</v>
      </c>
      <c r="I1021" s="24" t="s">
        <v>2674</v>
      </c>
      <c r="J1021" s="22">
        <v>2733411.91</v>
      </c>
      <c r="K1021" s="22">
        <v>1639501.26</v>
      </c>
      <c r="L1021" s="26">
        <v>1908505.35</v>
      </c>
      <c r="M1021" s="26">
        <v>1341498.67</v>
      </c>
      <c r="N1021" s="26"/>
      <c r="O1021" s="26"/>
      <c r="P1021" s="26"/>
      <c r="Q1021" s="26"/>
      <c r="R1021" s="26"/>
      <c r="S1021" s="26"/>
      <c r="T1021" s="26">
        <v>100923.3</v>
      </c>
      <c r="U1021" s="26">
        <v>45103.23</v>
      </c>
      <c r="V1021" s="26">
        <v>81286.59</v>
      </c>
      <c r="W1021" s="26">
        <v>57819.8</v>
      </c>
      <c r="X1021" s="26">
        <v>642696.67000000004</v>
      </c>
      <c r="Y1021" s="26">
        <v>195079.56</v>
      </c>
      <c r="Z1021" s="26"/>
      <c r="AA1021" s="26"/>
      <c r="AB1021" s="26"/>
      <c r="AC1021" s="27"/>
    </row>
    <row r="1022" spans="1:29" ht="101.25" hidden="1" x14ac:dyDescent="0.25">
      <c r="A1022" s="24" t="s">
        <v>1560</v>
      </c>
      <c r="B1022" s="24" t="s">
        <v>1561</v>
      </c>
      <c r="C1022" s="25">
        <v>42570</v>
      </c>
      <c r="D1022" s="25">
        <v>42570</v>
      </c>
      <c r="E1022" s="25">
        <v>44926</v>
      </c>
      <c r="F1022" s="24">
        <v>78</v>
      </c>
      <c r="G1022" s="24" t="s">
        <v>1893</v>
      </c>
      <c r="H1022" s="24" t="s">
        <v>1455</v>
      </c>
      <c r="I1022" s="24" t="s">
        <v>1846</v>
      </c>
      <c r="J1022" s="22">
        <v>2486091</v>
      </c>
      <c r="K1022" s="22">
        <v>2391376.59</v>
      </c>
      <c r="L1022" s="26">
        <v>2113177</v>
      </c>
      <c r="M1022" s="26">
        <v>2032670.09</v>
      </c>
      <c r="N1022" s="26"/>
      <c r="O1022" s="26"/>
      <c r="P1022" s="26"/>
      <c r="Q1022" s="26"/>
      <c r="R1022" s="26"/>
      <c r="S1022" s="26"/>
      <c r="T1022" s="26">
        <v>372914</v>
      </c>
      <c r="U1022" s="26">
        <v>358706.5</v>
      </c>
      <c r="V1022" s="26"/>
      <c r="W1022" s="26"/>
      <c r="X1022" s="26"/>
      <c r="Y1022" s="26"/>
      <c r="Z1022" s="26"/>
      <c r="AA1022" s="26"/>
      <c r="AB1022" s="26"/>
      <c r="AC1022" s="27"/>
    </row>
    <row r="1023" spans="1:29" ht="168.75" hidden="1" x14ac:dyDescent="0.25">
      <c r="A1023" s="24" t="s">
        <v>1562</v>
      </c>
      <c r="B1023" s="24" t="s">
        <v>1563</v>
      </c>
      <c r="C1023" s="25">
        <v>42986</v>
      </c>
      <c r="D1023" s="25">
        <v>42986</v>
      </c>
      <c r="E1023" s="25">
        <v>44560</v>
      </c>
      <c r="F1023" s="24">
        <v>52</v>
      </c>
      <c r="G1023" s="24" t="s">
        <v>2199</v>
      </c>
      <c r="H1023" s="24" t="s">
        <v>1564</v>
      </c>
      <c r="I1023" s="24" t="s">
        <v>1873</v>
      </c>
      <c r="J1023" s="22">
        <v>1788847</v>
      </c>
      <c r="K1023" s="22">
        <v>1609962.3</v>
      </c>
      <c r="L1023" s="26">
        <v>1520519.95</v>
      </c>
      <c r="M1023" s="26">
        <v>1368467.96</v>
      </c>
      <c r="N1023" s="26"/>
      <c r="O1023" s="26"/>
      <c r="P1023" s="26"/>
      <c r="Q1023" s="26"/>
      <c r="R1023" s="26"/>
      <c r="S1023" s="26"/>
      <c r="T1023" s="26">
        <v>160996.23000000001</v>
      </c>
      <c r="U1023" s="26">
        <v>144896.60999999999</v>
      </c>
      <c r="V1023" s="26"/>
      <c r="W1023" s="26"/>
      <c r="X1023" s="26"/>
      <c r="Y1023" s="26"/>
      <c r="Z1023" s="26"/>
      <c r="AA1023" s="26"/>
      <c r="AB1023" s="26">
        <v>107330.82</v>
      </c>
      <c r="AC1023" s="27">
        <v>96597.73</v>
      </c>
    </row>
    <row r="1024" spans="1:29" ht="90" hidden="1" x14ac:dyDescent="0.25">
      <c r="A1024" s="24" t="s">
        <v>1565</v>
      </c>
      <c r="B1024" s="24" t="s">
        <v>1566</v>
      </c>
      <c r="C1024" s="25">
        <v>42984</v>
      </c>
      <c r="D1024" s="25">
        <v>42984</v>
      </c>
      <c r="E1024" s="25">
        <v>44926</v>
      </c>
      <c r="F1024" s="24">
        <v>64</v>
      </c>
      <c r="G1024" s="24" t="s">
        <v>2200</v>
      </c>
      <c r="H1024" s="24" t="s">
        <v>1564</v>
      </c>
      <c r="I1024" s="24" t="s">
        <v>1874</v>
      </c>
      <c r="J1024" s="22">
        <v>11157143</v>
      </c>
      <c r="K1024" s="22">
        <v>7809513.6799999997</v>
      </c>
      <c r="L1024" s="26">
        <v>9483571.5500000007</v>
      </c>
      <c r="M1024" s="26">
        <v>6992536.6299999999</v>
      </c>
      <c r="N1024" s="26"/>
      <c r="O1024" s="26"/>
      <c r="P1024" s="26"/>
      <c r="Q1024" s="26"/>
      <c r="R1024" s="26"/>
      <c r="S1024" s="26"/>
      <c r="T1024" s="26">
        <v>1004142.87</v>
      </c>
      <c r="U1024" s="26">
        <v>490186.22</v>
      </c>
      <c r="V1024" s="26"/>
      <c r="W1024" s="26"/>
      <c r="X1024" s="26"/>
      <c r="Y1024" s="26"/>
      <c r="Z1024" s="26"/>
      <c r="AA1024" s="26"/>
      <c r="AB1024" s="26">
        <v>669428.57999999996</v>
      </c>
      <c r="AC1024" s="27">
        <v>326790.83</v>
      </c>
    </row>
    <row r="1025" spans="1:29" ht="78.75" hidden="1" x14ac:dyDescent="0.25">
      <c r="A1025" s="24" t="s">
        <v>1567</v>
      </c>
      <c r="B1025" s="24" t="s">
        <v>1568</v>
      </c>
      <c r="C1025" s="25">
        <v>42999</v>
      </c>
      <c r="D1025" s="25">
        <v>42999</v>
      </c>
      <c r="E1025" s="25">
        <v>45291</v>
      </c>
      <c r="F1025" s="24">
        <v>76</v>
      </c>
      <c r="G1025" s="24" t="s">
        <v>2001</v>
      </c>
      <c r="H1025" s="24" t="s">
        <v>1564</v>
      </c>
      <c r="I1025" s="24" t="s">
        <v>2307</v>
      </c>
      <c r="J1025" s="22">
        <v>43600488</v>
      </c>
      <c r="K1025" s="22">
        <v>18732866.440000001</v>
      </c>
      <c r="L1025" s="26">
        <v>37060414.950000003</v>
      </c>
      <c r="M1025" s="26">
        <v>16548482.49</v>
      </c>
      <c r="N1025" s="26"/>
      <c r="O1025" s="26"/>
      <c r="P1025" s="26"/>
      <c r="Q1025" s="26"/>
      <c r="R1025" s="26"/>
      <c r="S1025" s="26"/>
      <c r="T1025" s="26">
        <v>3924044.03</v>
      </c>
      <c r="U1025" s="26">
        <v>1310630.3400000001</v>
      </c>
      <c r="V1025" s="26"/>
      <c r="W1025" s="26"/>
      <c r="X1025" s="26"/>
      <c r="Y1025" s="26"/>
      <c r="Z1025" s="26"/>
      <c r="AA1025" s="26"/>
      <c r="AB1025" s="26">
        <v>2616029.02</v>
      </c>
      <c r="AC1025" s="27">
        <v>873753.61</v>
      </c>
    </row>
    <row r="1026" spans="1:29" ht="135" hidden="1" x14ac:dyDescent="0.25">
      <c r="A1026" s="24" t="s">
        <v>1569</v>
      </c>
      <c r="B1026" s="24" t="s">
        <v>1570</v>
      </c>
      <c r="C1026" s="25">
        <v>43024</v>
      </c>
      <c r="D1026" s="25">
        <v>43024</v>
      </c>
      <c r="E1026" s="25">
        <v>44561</v>
      </c>
      <c r="F1026" s="24">
        <v>51</v>
      </c>
      <c r="G1026" s="24" t="s">
        <v>3098</v>
      </c>
      <c r="H1026" s="24" t="s">
        <v>1564</v>
      </c>
      <c r="I1026" s="24" t="s">
        <v>1875</v>
      </c>
      <c r="J1026" s="22">
        <v>6285876.9900000002</v>
      </c>
      <c r="K1026" s="22">
        <v>5657289.2999999998</v>
      </c>
      <c r="L1026" s="26">
        <v>5342995.4400000004</v>
      </c>
      <c r="M1026" s="26">
        <v>4808695.9000000004</v>
      </c>
      <c r="N1026" s="26"/>
      <c r="O1026" s="26"/>
      <c r="P1026" s="26"/>
      <c r="Q1026" s="26"/>
      <c r="R1026" s="26"/>
      <c r="S1026" s="26"/>
      <c r="T1026" s="26">
        <v>565728.93000000005</v>
      </c>
      <c r="U1026" s="26">
        <v>509156.04</v>
      </c>
      <c r="V1026" s="26"/>
      <c r="W1026" s="26"/>
      <c r="X1026" s="26"/>
      <c r="Y1026" s="26"/>
      <c r="Z1026" s="26"/>
      <c r="AA1026" s="26"/>
      <c r="AB1026" s="26">
        <v>377152.62</v>
      </c>
      <c r="AC1026" s="27">
        <v>339437.36</v>
      </c>
    </row>
    <row r="1027" spans="1:29" ht="123.75" hidden="1" x14ac:dyDescent="0.25">
      <c r="A1027" s="24" t="s">
        <v>1571</v>
      </c>
      <c r="B1027" s="24" t="s">
        <v>1572</v>
      </c>
      <c r="C1027" s="25">
        <v>43052</v>
      </c>
      <c r="D1027" s="25">
        <v>43052</v>
      </c>
      <c r="E1027" s="25">
        <v>45291</v>
      </c>
      <c r="F1027" s="24">
        <v>74</v>
      </c>
      <c r="G1027" s="24" t="s">
        <v>2201</v>
      </c>
      <c r="H1027" s="24" t="s">
        <v>1564</v>
      </c>
      <c r="I1027" s="24" t="s">
        <v>1876</v>
      </c>
      <c r="J1027" s="22">
        <v>9838034</v>
      </c>
      <c r="K1027" s="22">
        <v>7243662.9500000002</v>
      </c>
      <c r="L1027" s="26">
        <v>8362328.9000000004</v>
      </c>
      <c r="M1027" s="26">
        <v>6420238.5199999996</v>
      </c>
      <c r="N1027" s="26"/>
      <c r="O1027" s="26"/>
      <c r="P1027" s="26"/>
      <c r="Q1027" s="26"/>
      <c r="R1027" s="26"/>
      <c r="S1027" s="26"/>
      <c r="T1027" s="26">
        <v>885423.06</v>
      </c>
      <c r="U1027" s="26">
        <v>494054.67</v>
      </c>
      <c r="V1027" s="26"/>
      <c r="W1027" s="26"/>
      <c r="X1027" s="26"/>
      <c r="Y1027" s="26"/>
      <c r="Z1027" s="26"/>
      <c r="AA1027" s="26"/>
      <c r="AB1027" s="26">
        <v>590282.04</v>
      </c>
      <c r="AC1027" s="27">
        <v>329369.76</v>
      </c>
    </row>
    <row r="1028" spans="1:29" ht="146.25" hidden="1" x14ac:dyDescent="0.25">
      <c r="A1028" s="24" t="s">
        <v>1573</v>
      </c>
      <c r="B1028" s="24" t="s">
        <v>1574</v>
      </c>
      <c r="C1028" s="25">
        <v>43028</v>
      </c>
      <c r="D1028" s="25">
        <v>43028</v>
      </c>
      <c r="E1028" s="25">
        <v>45291</v>
      </c>
      <c r="F1028" s="24">
        <v>75</v>
      </c>
      <c r="G1028" s="24" t="s">
        <v>2202</v>
      </c>
      <c r="H1028" s="24" t="s">
        <v>1564</v>
      </c>
      <c r="I1028" s="24" t="s">
        <v>1877</v>
      </c>
      <c r="J1028" s="22">
        <v>3969502</v>
      </c>
      <c r="K1028" s="22">
        <v>3420098.72</v>
      </c>
      <c r="L1028" s="26">
        <v>3374076.7</v>
      </c>
      <c r="M1028" s="26">
        <v>2937259.99</v>
      </c>
      <c r="N1028" s="26"/>
      <c r="O1028" s="26"/>
      <c r="P1028" s="26"/>
      <c r="Q1028" s="26"/>
      <c r="R1028" s="26"/>
      <c r="S1028" s="26"/>
      <c r="T1028" s="26">
        <v>357255.18</v>
      </c>
      <c r="U1028" s="26">
        <v>289703.23</v>
      </c>
      <c r="V1028" s="26"/>
      <c r="W1028" s="26"/>
      <c r="X1028" s="26"/>
      <c r="Y1028" s="26"/>
      <c r="Z1028" s="26"/>
      <c r="AA1028" s="26"/>
      <c r="AB1028" s="26">
        <v>238170.12</v>
      </c>
      <c r="AC1028" s="27">
        <v>193135.5</v>
      </c>
    </row>
    <row r="1029" spans="1:29" ht="168.75" hidden="1" x14ac:dyDescent="0.25">
      <c r="A1029" s="24" t="s">
        <v>1575</v>
      </c>
      <c r="B1029" s="24" t="s">
        <v>1576</v>
      </c>
      <c r="C1029" s="25">
        <v>43132</v>
      </c>
      <c r="D1029" s="25">
        <v>43132</v>
      </c>
      <c r="E1029" s="25">
        <v>44926</v>
      </c>
      <c r="F1029" s="24">
        <v>59</v>
      </c>
      <c r="G1029" s="24" t="s">
        <v>2203</v>
      </c>
      <c r="H1029" s="24" t="s">
        <v>1564</v>
      </c>
      <c r="I1029" s="24" t="s">
        <v>1878</v>
      </c>
      <c r="J1029" s="22">
        <v>14228677</v>
      </c>
      <c r="K1029" s="22">
        <v>11945880.310000001</v>
      </c>
      <c r="L1029" s="26">
        <v>12094373.75</v>
      </c>
      <c r="M1029" s="26">
        <v>10216968.859999999</v>
      </c>
      <c r="N1029" s="26"/>
      <c r="O1029" s="26"/>
      <c r="P1029" s="26"/>
      <c r="Q1029" s="26"/>
      <c r="R1029" s="26"/>
      <c r="S1029" s="26"/>
      <c r="T1029" s="26">
        <v>1280580.75</v>
      </c>
      <c r="U1029" s="26">
        <v>1037346.89</v>
      </c>
      <c r="V1029" s="26"/>
      <c r="W1029" s="26"/>
      <c r="X1029" s="26"/>
      <c r="Y1029" s="26"/>
      <c r="Z1029" s="26"/>
      <c r="AA1029" s="26"/>
      <c r="AB1029" s="26">
        <v>853722.5</v>
      </c>
      <c r="AC1029" s="27">
        <v>691564.56</v>
      </c>
    </row>
    <row r="1030" spans="1:29" ht="168.75" hidden="1" x14ac:dyDescent="0.25">
      <c r="A1030" s="24" t="s">
        <v>1577</v>
      </c>
      <c r="B1030" s="24" t="s">
        <v>1578</v>
      </c>
      <c r="C1030" s="25">
        <v>43125</v>
      </c>
      <c r="D1030" s="25">
        <v>43125</v>
      </c>
      <c r="E1030" s="25">
        <v>44617</v>
      </c>
      <c r="F1030" s="24">
        <v>50</v>
      </c>
      <c r="G1030" s="24" t="s">
        <v>2204</v>
      </c>
      <c r="H1030" s="24" t="s">
        <v>1564</v>
      </c>
      <c r="I1030" s="24" t="s">
        <v>1879</v>
      </c>
      <c r="J1030" s="22">
        <v>7643093.3399999999</v>
      </c>
      <c r="K1030" s="22">
        <v>6612888.3300000001</v>
      </c>
      <c r="L1030" s="26">
        <v>6496629.3200000003</v>
      </c>
      <c r="M1030" s="26">
        <v>5868100.79</v>
      </c>
      <c r="N1030" s="26"/>
      <c r="O1030" s="26"/>
      <c r="P1030" s="26"/>
      <c r="Q1030" s="26"/>
      <c r="R1030" s="26"/>
      <c r="S1030" s="26"/>
      <c r="T1030" s="26">
        <v>687878.43</v>
      </c>
      <c r="U1030" s="26">
        <v>446872.51</v>
      </c>
      <c r="V1030" s="26"/>
      <c r="W1030" s="26"/>
      <c r="X1030" s="26"/>
      <c r="Y1030" s="26"/>
      <c r="Z1030" s="26"/>
      <c r="AA1030" s="26"/>
      <c r="AB1030" s="26">
        <v>458585.59</v>
      </c>
      <c r="AC1030" s="27">
        <v>297915.03000000003</v>
      </c>
    </row>
    <row r="1031" spans="1:29" ht="191.25" hidden="1" x14ac:dyDescent="0.25">
      <c r="A1031" s="24" t="s">
        <v>1579</v>
      </c>
      <c r="B1031" s="24" t="s">
        <v>1580</v>
      </c>
      <c r="C1031" s="25">
        <v>43130</v>
      </c>
      <c r="D1031" s="25">
        <v>43130</v>
      </c>
      <c r="E1031" s="25">
        <v>45107</v>
      </c>
      <c r="F1031" s="24">
        <v>66</v>
      </c>
      <c r="G1031" s="24" t="s">
        <v>3099</v>
      </c>
      <c r="H1031" s="24" t="s">
        <v>1564</v>
      </c>
      <c r="I1031" s="24" t="s">
        <v>1880</v>
      </c>
      <c r="J1031" s="22">
        <v>4967015.5</v>
      </c>
      <c r="K1031" s="22">
        <v>3805195.69</v>
      </c>
      <c r="L1031" s="26">
        <v>4221963.1900000004</v>
      </c>
      <c r="M1031" s="26">
        <v>3485888.67</v>
      </c>
      <c r="N1031" s="26"/>
      <c r="O1031" s="26"/>
      <c r="P1031" s="26"/>
      <c r="Q1031" s="26"/>
      <c r="R1031" s="26"/>
      <c r="S1031" s="26"/>
      <c r="T1031" s="26">
        <v>447031.4</v>
      </c>
      <c r="U1031" s="26">
        <v>191584.22</v>
      </c>
      <c r="V1031" s="26"/>
      <c r="W1031" s="26"/>
      <c r="X1031" s="26"/>
      <c r="Y1031" s="26"/>
      <c r="Z1031" s="26"/>
      <c r="AA1031" s="26"/>
      <c r="AB1031" s="26">
        <v>298020.90999999997</v>
      </c>
      <c r="AC1031" s="27">
        <v>127722.8</v>
      </c>
    </row>
    <row r="1032" spans="1:29" ht="101.25" hidden="1" x14ac:dyDescent="0.25">
      <c r="A1032" s="24" t="s">
        <v>1581</v>
      </c>
      <c r="B1032" s="24" t="s">
        <v>1582</v>
      </c>
      <c r="C1032" s="25">
        <v>43493</v>
      </c>
      <c r="D1032" s="25">
        <v>43493</v>
      </c>
      <c r="E1032" s="25">
        <v>45291</v>
      </c>
      <c r="F1032" s="24">
        <v>60</v>
      </c>
      <c r="G1032" s="24" t="s">
        <v>2205</v>
      </c>
      <c r="H1032" s="24" t="s">
        <v>1564</v>
      </c>
      <c r="I1032" s="24" t="s">
        <v>1881</v>
      </c>
      <c r="J1032" s="22">
        <v>91068678</v>
      </c>
      <c r="K1032" s="22">
        <v>18150978.050000001</v>
      </c>
      <c r="L1032" s="26">
        <v>64334618</v>
      </c>
      <c r="M1032" s="26">
        <v>13996250.890000001</v>
      </c>
      <c r="N1032" s="26"/>
      <c r="O1032" s="26"/>
      <c r="P1032" s="26"/>
      <c r="Q1032" s="26"/>
      <c r="R1032" s="26"/>
      <c r="S1032" s="26"/>
      <c r="T1032" s="26">
        <v>22284211</v>
      </c>
      <c r="U1032" s="26">
        <v>3462744.34</v>
      </c>
      <c r="V1032" s="26"/>
      <c r="W1032" s="26"/>
      <c r="X1032" s="26"/>
      <c r="Y1032" s="26"/>
      <c r="Z1032" s="26"/>
      <c r="AA1032" s="26"/>
      <c r="AB1032" s="26">
        <v>4449849</v>
      </c>
      <c r="AC1032" s="27">
        <v>691982.82</v>
      </c>
    </row>
    <row r="1033" spans="1:29" ht="180" hidden="1" x14ac:dyDescent="0.25">
      <c r="A1033" s="24" t="s">
        <v>1583</v>
      </c>
      <c r="B1033" s="24" t="s">
        <v>1584</v>
      </c>
      <c r="C1033" s="25">
        <v>43333</v>
      </c>
      <c r="D1033" s="25">
        <v>43405</v>
      </c>
      <c r="E1033" s="25">
        <v>44561</v>
      </c>
      <c r="F1033" s="24">
        <v>38</v>
      </c>
      <c r="G1033" s="24" t="s">
        <v>2206</v>
      </c>
      <c r="H1033" s="24" t="s">
        <v>1564</v>
      </c>
      <c r="I1033" s="24" t="s">
        <v>1882</v>
      </c>
      <c r="J1033" s="22">
        <v>1100929</v>
      </c>
      <c r="K1033" s="22">
        <v>431254.44</v>
      </c>
      <c r="L1033" s="26">
        <v>935789.65</v>
      </c>
      <c r="M1033" s="26">
        <v>377308.82</v>
      </c>
      <c r="N1033" s="26"/>
      <c r="O1033" s="26"/>
      <c r="P1033" s="26"/>
      <c r="Q1033" s="26"/>
      <c r="R1033" s="26"/>
      <c r="S1033" s="26"/>
      <c r="T1033" s="26">
        <v>99083.61</v>
      </c>
      <c r="U1033" s="26">
        <v>39950.35</v>
      </c>
      <c r="V1033" s="26"/>
      <c r="W1033" s="26"/>
      <c r="X1033" s="26"/>
      <c r="Y1033" s="26"/>
      <c r="Z1033" s="26"/>
      <c r="AA1033" s="26"/>
      <c r="AB1033" s="26">
        <v>66055.740000000005</v>
      </c>
      <c r="AC1033" s="27">
        <v>13995.27</v>
      </c>
    </row>
    <row r="1034" spans="1:29" ht="168.75" hidden="1" x14ac:dyDescent="0.25">
      <c r="A1034" s="24" t="s">
        <v>1585</v>
      </c>
      <c r="B1034" s="24" t="s">
        <v>1586</v>
      </c>
      <c r="C1034" s="25">
        <v>43444</v>
      </c>
      <c r="D1034" s="25">
        <v>43467</v>
      </c>
      <c r="E1034" s="25">
        <v>44925</v>
      </c>
      <c r="F1034" s="24">
        <v>48</v>
      </c>
      <c r="G1034" s="24" t="s">
        <v>2207</v>
      </c>
      <c r="H1034" s="24" t="s">
        <v>1564</v>
      </c>
      <c r="I1034" s="24" t="s">
        <v>1883</v>
      </c>
      <c r="J1034" s="22">
        <v>1394049</v>
      </c>
      <c r="K1034" s="22">
        <v>1241342.3500000001</v>
      </c>
      <c r="L1034" s="26">
        <v>1184941.6499999999</v>
      </c>
      <c r="M1034" s="26">
        <v>1066447.48</v>
      </c>
      <c r="N1034" s="26"/>
      <c r="O1034" s="26"/>
      <c r="P1034" s="26"/>
      <c r="Q1034" s="26"/>
      <c r="R1034" s="26"/>
      <c r="S1034" s="26"/>
      <c r="T1034" s="26">
        <v>125464.42</v>
      </c>
      <c r="U1034" s="26">
        <v>112917.99</v>
      </c>
      <c r="V1034" s="26"/>
      <c r="W1034" s="26"/>
      <c r="X1034" s="26"/>
      <c r="Y1034" s="26"/>
      <c r="Z1034" s="26"/>
      <c r="AA1034" s="26"/>
      <c r="AB1034" s="26">
        <v>83642.929999999993</v>
      </c>
      <c r="AC1034" s="27">
        <v>61976.88</v>
      </c>
    </row>
    <row r="1035" spans="1:29" ht="191.25" hidden="1" x14ac:dyDescent="0.25">
      <c r="A1035" s="24" t="s">
        <v>1587</v>
      </c>
      <c r="B1035" s="24" t="s">
        <v>1588</v>
      </c>
      <c r="C1035" s="25">
        <v>43500</v>
      </c>
      <c r="D1035" s="25">
        <v>43500</v>
      </c>
      <c r="E1035" s="25">
        <v>43893</v>
      </c>
      <c r="F1035" s="24">
        <v>13</v>
      </c>
      <c r="G1035" s="24" t="s">
        <v>3100</v>
      </c>
      <c r="H1035" s="24" t="s">
        <v>1564</v>
      </c>
      <c r="I1035" s="24" t="s">
        <v>1884</v>
      </c>
      <c r="J1035" s="22">
        <v>418215</v>
      </c>
      <c r="K1035" s="22">
        <v>898207.2</v>
      </c>
      <c r="L1035" s="26">
        <v>355482.75</v>
      </c>
      <c r="M1035" s="26">
        <v>807294.01</v>
      </c>
      <c r="N1035" s="26"/>
      <c r="O1035" s="26"/>
      <c r="P1035" s="26"/>
      <c r="Q1035" s="26"/>
      <c r="R1035" s="26"/>
      <c r="S1035" s="26"/>
      <c r="T1035" s="26">
        <v>37639.35</v>
      </c>
      <c r="U1035" s="26">
        <v>85478.21</v>
      </c>
      <c r="V1035" s="26"/>
      <c r="W1035" s="26"/>
      <c r="X1035" s="26"/>
      <c r="Y1035" s="26"/>
      <c r="Z1035" s="26"/>
      <c r="AA1035" s="26"/>
      <c r="AB1035" s="26">
        <v>25092.9</v>
      </c>
      <c r="AC1035" s="27">
        <v>5434.98</v>
      </c>
    </row>
    <row r="1036" spans="1:29" ht="247.5" hidden="1" x14ac:dyDescent="0.25">
      <c r="A1036" s="24" t="s">
        <v>1589</v>
      </c>
      <c r="B1036" s="24" t="s">
        <v>1590</v>
      </c>
      <c r="C1036" s="25">
        <v>43502</v>
      </c>
      <c r="D1036" s="25">
        <v>43502</v>
      </c>
      <c r="E1036" s="25">
        <v>44962</v>
      </c>
      <c r="F1036" s="24">
        <v>48</v>
      </c>
      <c r="G1036" s="24" t="s">
        <v>3101</v>
      </c>
      <c r="H1036" s="24" t="s">
        <v>1564</v>
      </c>
      <c r="I1036" s="24" t="s">
        <v>1885</v>
      </c>
      <c r="J1036" s="22">
        <v>975834</v>
      </c>
      <c r="K1036" s="22">
        <v>803664.46</v>
      </c>
      <c r="L1036" s="26">
        <v>829458.9</v>
      </c>
      <c r="M1036" s="26">
        <v>698072.85</v>
      </c>
      <c r="N1036" s="26"/>
      <c r="O1036" s="26"/>
      <c r="P1036" s="26"/>
      <c r="Q1036" s="26"/>
      <c r="R1036" s="26"/>
      <c r="S1036" s="26"/>
      <c r="T1036" s="26">
        <v>87825.06</v>
      </c>
      <c r="U1036" s="26">
        <v>73913.61</v>
      </c>
      <c r="V1036" s="26"/>
      <c r="W1036" s="26"/>
      <c r="X1036" s="26"/>
      <c r="Y1036" s="26"/>
      <c r="Z1036" s="26"/>
      <c r="AA1036" s="26"/>
      <c r="AB1036" s="26">
        <v>58550.04</v>
      </c>
      <c r="AC1036" s="27">
        <v>31678</v>
      </c>
    </row>
    <row r="1037" spans="1:29" ht="56.25" hidden="1" x14ac:dyDescent="0.25">
      <c r="A1037" s="24" t="s">
        <v>1591</v>
      </c>
      <c r="B1037" s="24" t="s">
        <v>1592</v>
      </c>
      <c r="C1037" s="25">
        <v>43489</v>
      </c>
      <c r="D1037" s="25">
        <v>43489</v>
      </c>
      <c r="E1037" s="25">
        <v>45107</v>
      </c>
      <c r="F1037" s="24">
        <v>54</v>
      </c>
      <c r="G1037" s="24" t="s">
        <v>2208</v>
      </c>
      <c r="H1037" s="24" t="s">
        <v>1564</v>
      </c>
      <c r="I1037" s="24" t="s">
        <v>1886</v>
      </c>
      <c r="J1037" s="22">
        <v>975834</v>
      </c>
      <c r="K1037" s="22">
        <v>369938.21</v>
      </c>
      <c r="L1037" s="26">
        <v>829458.9</v>
      </c>
      <c r="M1037" s="26">
        <v>323670.88</v>
      </c>
      <c r="N1037" s="26"/>
      <c r="O1037" s="26"/>
      <c r="P1037" s="26"/>
      <c r="Q1037" s="26"/>
      <c r="R1037" s="26"/>
      <c r="S1037" s="26"/>
      <c r="T1037" s="26">
        <v>87825.06</v>
      </c>
      <c r="U1037" s="26">
        <v>34271.040000000001</v>
      </c>
      <c r="V1037" s="26"/>
      <c r="W1037" s="26"/>
      <c r="X1037" s="26"/>
      <c r="Y1037" s="26"/>
      <c r="Z1037" s="26"/>
      <c r="AA1037" s="26"/>
      <c r="AB1037" s="26">
        <v>58550.04</v>
      </c>
      <c r="AC1037" s="27">
        <v>11996.29</v>
      </c>
    </row>
    <row r="1038" spans="1:29" ht="191.25" hidden="1" x14ac:dyDescent="0.25">
      <c r="A1038" s="24" t="s">
        <v>1593</v>
      </c>
      <c r="B1038" s="24" t="s">
        <v>1594</v>
      </c>
      <c r="C1038" s="25">
        <v>43461</v>
      </c>
      <c r="D1038" s="25">
        <v>43435</v>
      </c>
      <c r="E1038" s="25">
        <v>44681</v>
      </c>
      <c r="F1038" s="24">
        <v>41</v>
      </c>
      <c r="G1038" s="24" t="s">
        <v>3102</v>
      </c>
      <c r="H1038" s="24" t="s">
        <v>1564</v>
      </c>
      <c r="I1038" s="24" t="s">
        <v>1887</v>
      </c>
      <c r="J1038" s="22">
        <v>1394049</v>
      </c>
      <c r="K1038" s="22">
        <v>1234318.49</v>
      </c>
      <c r="L1038" s="26">
        <v>1184941.6499999999</v>
      </c>
      <c r="M1038" s="26">
        <v>1066447.49</v>
      </c>
      <c r="N1038" s="26"/>
      <c r="O1038" s="26"/>
      <c r="P1038" s="26"/>
      <c r="Q1038" s="26"/>
      <c r="R1038" s="26"/>
      <c r="S1038" s="26"/>
      <c r="T1038" s="26">
        <v>125464.41</v>
      </c>
      <c r="U1038" s="26">
        <v>112917.97</v>
      </c>
      <c r="V1038" s="26"/>
      <c r="W1038" s="26"/>
      <c r="X1038" s="26"/>
      <c r="Y1038" s="26"/>
      <c r="Z1038" s="26"/>
      <c r="AA1038" s="26"/>
      <c r="AB1038" s="26">
        <v>83642.94</v>
      </c>
      <c r="AC1038" s="27">
        <v>54953.03</v>
      </c>
    </row>
    <row r="1039" spans="1:29" ht="135" hidden="1" x14ac:dyDescent="0.25">
      <c r="A1039" s="24" t="s">
        <v>1595</v>
      </c>
      <c r="B1039" s="24" t="s">
        <v>1596</v>
      </c>
      <c r="C1039" s="25">
        <v>43487</v>
      </c>
      <c r="D1039" s="25">
        <v>43466</v>
      </c>
      <c r="E1039" s="25">
        <v>44742</v>
      </c>
      <c r="F1039" s="24">
        <v>42</v>
      </c>
      <c r="G1039" s="24" t="s">
        <v>2209</v>
      </c>
      <c r="H1039" s="24" t="s">
        <v>1564</v>
      </c>
      <c r="I1039" s="24" t="s">
        <v>1888</v>
      </c>
      <c r="J1039" s="22">
        <v>770650</v>
      </c>
      <c r="K1039" s="22">
        <v>780135.03</v>
      </c>
      <c r="L1039" s="26">
        <v>655052.5</v>
      </c>
      <c r="M1039" s="26">
        <v>681709.32</v>
      </c>
      <c r="N1039" s="26"/>
      <c r="O1039" s="26"/>
      <c r="P1039" s="26"/>
      <c r="Q1039" s="26"/>
      <c r="R1039" s="26"/>
      <c r="S1039" s="26"/>
      <c r="T1039" s="26">
        <v>69358.5</v>
      </c>
      <c r="U1039" s="26">
        <v>72180.98</v>
      </c>
      <c r="V1039" s="26"/>
      <c r="W1039" s="26"/>
      <c r="X1039" s="26"/>
      <c r="Y1039" s="26"/>
      <c r="Z1039" s="26"/>
      <c r="AA1039" s="26"/>
      <c r="AB1039" s="26">
        <v>46239</v>
      </c>
      <c r="AC1039" s="27">
        <v>26244.73</v>
      </c>
    </row>
    <row r="1040" spans="1:29" ht="146.25" hidden="1" x14ac:dyDescent="0.25">
      <c r="A1040" s="24" t="s">
        <v>1597</v>
      </c>
      <c r="B1040" s="24" t="s">
        <v>3103</v>
      </c>
      <c r="C1040" s="25">
        <v>43791</v>
      </c>
      <c r="D1040" s="25">
        <v>43791</v>
      </c>
      <c r="E1040" s="25">
        <v>44613</v>
      </c>
      <c r="F1040" s="24">
        <v>27</v>
      </c>
      <c r="G1040" s="24" t="s">
        <v>3104</v>
      </c>
      <c r="H1040" s="24" t="s">
        <v>1564</v>
      </c>
      <c r="I1040" s="24" t="s">
        <v>2671</v>
      </c>
      <c r="J1040" s="22">
        <v>24000</v>
      </c>
      <c r="K1040" s="22">
        <v>900</v>
      </c>
      <c r="L1040" s="26">
        <v>20400</v>
      </c>
      <c r="M1040" s="26">
        <v>765</v>
      </c>
      <c r="N1040" s="26"/>
      <c r="O1040" s="26"/>
      <c r="P1040" s="26"/>
      <c r="Q1040" s="26"/>
      <c r="R1040" s="26"/>
      <c r="S1040" s="26"/>
      <c r="T1040" s="26">
        <v>2160</v>
      </c>
      <c r="U1040" s="26">
        <v>81</v>
      </c>
      <c r="V1040" s="26"/>
      <c r="W1040" s="26"/>
      <c r="X1040" s="26"/>
      <c r="Y1040" s="26"/>
      <c r="Z1040" s="26"/>
      <c r="AA1040" s="26"/>
      <c r="AB1040" s="26">
        <v>1440</v>
      </c>
      <c r="AC1040" s="27">
        <v>54</v>
      </c>
    </row>
    <row r="1041" spans="1:29" ht="191.25" hidden="1" x14ac:dyDescent="0.25">
      <c r="A1041" s="24" t="s">
        <v>2460</v>
      </c>
      <c r="B1041" s="24" t="s">
        <v>2461</v>
      </c>
      <c r="C1041" s="25">
        <v>44221</v>
      </c>
      <c r="D1041" s="25">
        <v>44221</v>
      </c>
      <c r="E1041" s="25">
        <v>44585</v>
      </c>
      <c r="F1041" s="24">
        <v>12</v>
      </c>
      <c r="G1041" s="24" t="s">
        <v>2462</v>
      </c>
      <c r="H1041" s="24" t="s">
        <v>1564</v>
      </c>
      <c r="I1041" s="24" t="s">
        <v>2463</v>
      </c>
      <c r="J1041" s="22">
        <v>7999.55</v>
      </c>
      <c r="K1041" s="22">
        <v>4314.6099999999997</v>
      </c>
      <c r="L1041" s="26">
        <v>6799.61</v>
      </c>
      <c r="M1041" s="26">
        <v>3667.42</v>
      </c>
      <c r="N1041" s="26"/>
      <c r="O1041" s="26"/>
      <c r="P1041" s="26"/>
      <c r="Q1041" s="26"/>
      <c r="R1041" s="26"/>
      <c r="S1041" s="26"/>
      <c r="T1041" s="26">
        <v>719.96</v>
      </c>
      <c r="U1041" s="26">
        <v>388.31</v>
      </c>
      <c r="V1041" s="26"/>
      <c r="W1041" s="26"/>
      <c r="X1041" s="26"/>
      <c r="Y1041" s="26"/>
      <c r="Z1041" s="26"/>
      <c r="AA1041" s="26"/>
      <c r="AB1041" s="26">
        <v>479.98</v>
      </c>
      <c r="AC1041" s="27">
        <v>258.88</v>
      </c>
    </row>
    <row r="1042" spans="1:29" ht="78.75" hidden="1" x14ac:dyDescent="0.25">
      <c r="A1042" s="24" t="s">
        <v>3106</v>
      </c>
      <c r="B1042" s="24" t="s">
        <v>3107</v>
      </c>
      <c r="C1042" s="25">
        <v>44246</v>
      </c>
      <c r="D1042" s="25">
        <v>44246</v>
      </c>
      <c r="E1042" s="25">
        <v>44759</v>
      </c>
      <c r="F1042" s="24">
        <v>17</v>
      </c>
      <c r="G1042" s="24" t="s">
        <v>3105</v>
      </c>
      <c r="H1042" s="24" t="s">
        <v>1564</v>
      </c>
      <c r="I1042" s="24" t="s">
        <v>3108</v>
      </c>
      <c r="J1042" s="22">
        <v>6800</v>
      </c>
      <c r="K1042" s="22">
        <v>0</v>
      </c>
      <c r="L1042" s="26">
        <v>5780</v>
      </c>
      <c r="M1042" s="26"/>
      <c r="N1042" s="26"/>
      <c r="O1042" s="26"/>
      <c r="P1042" s="26"/>
      <c r="Q1042" s="26"/>
      <c r="R1042" s="26"/>
      <c r="S1042" s="26"/>
      <c r="T1042" s="26">
        <v>612</v>
      </c>
      <c r="U1042" s="26"/>
      <c r="V1042" s="26"/>
      <c r="W1042" s="26"/>
      <c r="X1042" s="26"/>
      <c r="Y1042" s="26"/>
      <c r="Z1042" s="26"/>
      <c r="AA1042" s="26"/>
      <c r="AB1042" s="26">
        <v>408</v>
      </c>
      <c r="AC1042" s="27"/>
    </row>
    <row r="1043" spans="1:29" ht="67.5" hidden="1" x14ac:dyDescent="0.25">
      <c r="A1043" s="24" t="s">
        <v>2464</v>
      </c>
      <c r="B1043" s="24" t="s">
        <v>2465</v>
      </c>
      <c r="C1043" s="25">
        <v>44126</v>
      </c>
      <c r="D1043" s="25">
        <v>44126</v>
      </c>
      <c r="E1043" s="25">
        <v>44592</v>
      </c>
      <c r="F1043" s="24">
        <v>16</v>
      </c>
      <c r="G1043" s="24" t="s">
        <v>2466</v>
      </c>
      <c r="H1043" s="24" t="s">
        <v>1564</v>
      </c>
      <c r="I1043" s="24" t="s">
        <v>2467</v>
      </c>
      <c r="J1043" s="22">
        <v>7700</v>
      </c>
      <c r="K1043" s="22">
        <v>6930</v>
      </c>
      <c r="L1043" s="26">
        <v>6545</v>
      </c>
      <c r="M1043" s="26">
        <v>5890.5</v>
      </c>
      <c r="N1043" s="26"/>
      <c r="O1043" s="26"/>
      <c r="P1043" s="26"/>
      <c r="Q1043" s="26"/>
      <c r="R1043" s="26"/>
      <c r="S1043" s="26"/>
      <c r="T1043" s="26">
        <v>693</v>
      </c>
      <c r="U1043" s="26">
        <v>623.70000000000005</v>
      </c>
      <c r="V1043" s="26"/>
      <c r="W1043" s="26"/>
      <c r="X1043" s="26"/>
      <c r="Y1043" s="26"/>
      <c r="Z1043" s="26"/>
      <c r="AA1043" s="26"/>
      <c r="AB1043" s="26">
        <v>462</v>
      </c>
      <c r="AC1043" s="27">
        <v>415.8</v>
      </c>
    </row>
    <row r="1044" spans="1:29" ht="123.75" hidden="1" x14ac:dyDescent="0.25">
      <c r="A1044" s="24" t="s">
        <v>3109</v>
      </c>
      <c r="B1044" s="24" t="s">
        <v>3110</v>
      </c>
      <c r="C1044" s="25">
        <v>44245</v>
      </c>
      <c r="D1044" s="25">
        <v>44245</v>
      </c>
      <c r="E1044" s="25">
        <v>44578</v>
      </c>
      <c r="F1044" s="24">
        <v>11</v>
      </c>
      <c r="G1044" s="24" t="s">
        <v>3111</v>
      </c>
      <c r="H1044" s="24" t="s">
        <v>1564</v>
      </c>
      <c r="I1044" s="24" t="s">
        <v>3112</v>
      </c>
      <c r="J1044" s="22">
        <v>7957</v>
      </c>
      <c r="K1044" s="22">
        <v>4271</v>
      </c>
      <c r="L1044" s="26">
        <v>6763.45</v>
      </c>
      <c r="M1044" s="26">
        <v>3630.35</v>
      </c>
      <c r="N1044" s="26"/>
      <c r="O1044" s="26"/>
      <c r="P1044" s="26"/>
      <c r="Q1044" s="26"/>
      <c r="R1044" s="26"/>
      <c r="S1044" s="26"/>
      <c r="T1044" s="26">
        <v>716.13</v>
      </c>
      <c r="U1044" s="26">
        <v>384.39</v>
      </c>
      <c r="V1044" s="26"/>
      <c r="W1044" s="26"/>
      <c r="X1044" s="26"/>
      <c r="Y1044" s="26"/>
      <c r="Z1044" s="26"/>
      <c r="AA1044" s="26"/>
      <c r="AB1044" s="26">
        <v>477.42</v>
      </c>
      <c r="AC1044" s="27">
        <v>256.26</v>
      </c>
    </row>
    <row r="1045" spans="1:29" ht="67.5" hidden="1" x14ac:dyDescent="0.25">
      <c r="A1045" s="24" t="s">
        <v>2468</v>
      </c>
      <c r="B1045" s="24" t="s">
        <v>2469</v>
      </c>
      <c r="C1045" s="25">
        <v>44151</v>
      </c>
      <c r="D1045" s="25">
        <v>44151</v>
      </c>
      <c r="E1045" s="25">
        <v>44545</v>
      </c>
      <c r="F1045" s="24">
        <v>13</v>
      </c>
      <c r="G1045" s="24" t="s">
        <v>3113</v>
      </c>
      <c r="H1045" s="24" t="s">
        <v>1564</v>
      </c>
      <c r="I1045" s="24" t="s">
        <v>2470</v>
      </c>
      <c r="J1045" s="22">
        <v>5500</v>
      </c>
      <c r="K1045" s="22">
        <v>4909.26</v>
      </c>
      <c r="L1045" s="26">
        <v>4675</v>
      </c>
      <c r="M1045" s="26">
        <v>4207.5</v>
      </c>
      <c r="N1045" s="26"/>
      <c r="O1045" s="26"/>
      <c r="P1045" s="26"/>
      <c r="Q1045" s="26"/>
      <c r="R1045" s="26"/>
      <c r="S1045" s="26"/>
      <c r="T1045" s="26">
        <v>495</v>
      </c>
      <c r="U1045" s="26">
        <v>445.5</v>
      </c>
      <c r="V1045" s="26"/>
      <c r="W1045" s="26"/>
      <c r="X1045" s="26"/>
      <c r="Y1045" s="26"/>
      <c r="Z1045" s="26"/>
      <c r="AA1045" s="26"/>
      <c r="AB1045" s="26">
        <v>330</v>
      </c>
      <c r="AC1045" s="27">
        <v>256.26</v>
      </c>
    </row>
    <row r="1046" spans="1:29" ht="123.75" hidden="1" x14ac:dyDescent="0.25">
      <c r="A1046" s="24" t="s">
        <v>2471</v>
      </c>
      <c r="B1046" s="24" t="s">
        <v>2472</v>
      </c>
      <c r="C1046" s="25">
        <v>44146</v>
      </c>
      <c r="D1046" s="25">
        <v>44146</v>
      </c>
      <c r="E1046" s="25">
        <v>44681</v>
      </c>
      <c r="F1046" s="24">
        <v>18</v>
      </c>
      <c r="G1046" s="24" t="s">
        <v>3114</v>
      </c>
      <c r="H1046" s="24" t="s">
        <v>1564</v>
      </c>
      <c r="I1046" s="24" t="s">
        <v>2473</v>
      </c>
      <c r="J1046" s="22">
        <v>8000</v>
      </c>
      <c r="K1046" s="22">
        <v>5340.53</v>
      </c>
      <c r="L1046" s="26">
        <v>6800</v>
      </c>
      <c r="M1046" s="26">
        <v>4539.45</v>
      </c>
      <c r="N1046" s="26"/>
      <c r="O1046" s="26"/>
      <c r="P1046" s="26"/>
      <c r="Q1046" s="26"/>
      <c r="R1046" s="26"/>
      <c r="S1046" s="26"/>
      <c r="T1046" s="26">
        <v>720</v>
      </c>
      <c r="U1046" s="26">
        <v>480.65</v>
      </c>
      <c r="V1046" s="26"/>
      <c r="W1046" s="26"/>
      <c r="X1046" s="26"/>
      <c r="Y1046" s="26"/>
      <c r="Z1046" s="26"/>
      <c r="AA1046" s="26"/>
      <c r="AB1046" s="26">
        <v>480</v>
      </c>
      <c r="AC1046" s="27">
        <v>320.43</v>
      </c>
    </row>
    <row r="1047" spans="1:29" ht="123.75" hidden="1" x14ac:dyDescent="0.25">
      <c r="A1047" s="24" t="s">
        <v>2474</v>
      </c>
      <c r="B1047" s="24" t="s">
        <v>2475</v>
      </c>
      <c r="C1047" s="25">
        <v>44146</v>
      </c>
      <c r="D1047" s="25">
        <v>44146</v>
      </c>
      <c r="E1047" s="25">
        <v>44510</v>
      </c>
      <c r="F1047" s="24">
        <v>12</v>
      </c>
      <c r="G1047" s="24" t="s">
        <v>2211</v>
      </c>
      <c r="H1047" s="24" t="s">
        <v>1564</v>
      </c>
      <c r="I1047" s="24" t="s">
        <v>2476</v>
      </c>
      <c r="J1047" s="22">
        <v>32000</v>
      </c>
      <c r="K1047" s="22">
        <v>0</v>
      </c>
      <c r="L1047" s="26">
        <v>27200</v>
      </c>
      <c r="M1047" s="26"/>
      <c r="N1047" s="26"/>
      <c r="O1047" s="26"/>
      <c r="P1047" s="26"/>
      <c r="Q1047" s="26"/>
      <c r="R1047" s="26"/>
      <c r="S1047" s="26"/>
      <c r="T1047" s="26">
        <v>2880</v>
      </c>
      <c r="U1047" s="26"/>
      <c r="V1047" s="26"/>
      <c r="W1047" s="26"/>
      <c r="X1047" s="26"/>
      <c r="Y1047" s="26"/>
      <c r="Z1047" s="26"/>
      <c r="AA1047" s="26"/>
      <c r="AB1047" s="26">
        <v>1920</v>
      </c>
      <c r="AC1047" s="27"/>
    </row>
    <row r="1048" spans="1:29" ht="90" hidden="1" x14ac:dyDescent="0.25">
      <c r="A1048" s="24" t="s">
        <v>3115</v>
      </c>
      <c r="B1048" s="24" t="s">
        <v>3116</v>
      </c>
      <c r="C1048" s="25">
        <v>44285</v>
      </c>
      <c r="D1048" s="25">
        <v>44285</v>
      </c>
      <c r="E1048" s="25">
        <v>44649</v>
      </c>
      <c r="F1048" s="24">
        <v>12</v>
      </c>
      <c r="G1048" s="24" t="s">
        <v>3117</v>
      </c>
      <c r="H1048" s="24" t="s">
        <v>1564</v>
      </c>
      <c r="I1048" s="24" t="s">
        <v>3118</v>
      </c>
      <c r="J1048" s="22">
        <v>8000</v>
      </c>
      <c r="K1048" s="22">
        <v>0</v>
      </c>
      <c r="L1048" s="26">
        <v>6800</v>
      </c>
      <c r="M1048" s="26"/>
      <c r="N1048" s="26"/>
      <c r="O1048" s="26"/>
      <c r="P1048" s="26"/>
      <c r="Q1048" s="26"/>
      <c r="R1048" s="26"/>
      <c r="S1048" s="26"/>
      <c r="T1048" s="26">
        <v>720</v>
      </c>
      <c r="U1048" s="26"/>
      <c r="V1048" s="26"/>
      <c r="W1048" s="26"/>
      <c r="X1048" s="26"/>
      <c r="Y1048" s="26"/>
      <c r="Z1048" s="26"/>
      <c r="AA1048" s="26"/>
      <c r="AB1048" s="26">
        <v>480</v>
      </c>
      <c r="AC1048" s="27"/>
    </row>
    <row r="1049" spans="1:29" ht="168.75" hidden="1" x14ac:dyDescent="0.25">
      <c r="A1049" s="24" t="s">
        <v>2477</v>
      </c>
      <c r="B1049" s="24" t="s">
        <v>2478</v>
      </c>
      <c r="C1049" s="25">
        <v>44174</v>
      </c>
      <c r="D1049" s="25">
        <v>44174</v>
      </c>
      <c r="E1049" s="25">
        <v>44842</v>
      </c>
      <c r="F1049" s="24">
        <v>22</v>
      </c>
      <c r="G1049" s="24" t="s">
        <v>2479</v>
      </c>
      <c r="H1049" s="24" t="s">
        <v>1564</v>
      </c>
      <c r="I1049" s="24" t="s">
        <v>2480</v>
      </c>
      <c r="J1049" s="22">
        <v>80000</v>
      </c>
      <c r="K1049" s="22">
        <v>22153.75</v>
      </c>
      <c r="L1049" s="26">
        <v>68000</v>
      </c>
      <c r="M1049" s="26">
        <v>18830.689999999999</v>
      </c>
      <c r="N1049" s="26"/>
      <c r="O1049" s="26"/>
      <c r="P1049" s="26"/>
      <c r="Q1049" s="26"/>
      <c r="R1049" s="26"/>
      <c r="S1049" s="26"/>
      <c r="T1049" s="26">
        <v>7200</v>
      </c>
      <c r="U1049" s="26">
        <v>1993.83</v>
      </c>
      <c r="V1049" s="26"/>
      <c r="W1049" s="26"/>
      <c r="X1049" s="26"/>
      <c r="Y1049" s="26"/>
      <c r="Z1049" s="26"/>
      <c r="AA1049" s="26"/>
      <c r="AB1049" s="26">
        <v>4800</v>
      </c>
      <c r="AC1049" s="27">
        <v>1329.23</v>
      </c>
    </row>
    <row r="1050" spans="1:29" ht="112.5" hidden="1" x14ac:dyDescent="0.25">
      <c r="A1050" s="24" t="s">
        <v>3119</v>
      </c>
      <c r="B1050" s="24" t="s">
        <v>3120</v>
      </c>
      <c r="C1050" s="25">
        <v>44286</v>
      </c>
      <c r="D1050" s="25">
        <v>44286</v>
      </c>
      <c r="E1050" s="25">
        <v>44591</v>
      </c>
      <c r="F1050" s="24">
        <v>10</v>
      </c>
      <c r="G1050" s="24" t="s">
        <v>3121</v>
      </c>
      <c r="H1050" s="24" t="s">
        <v>1564</v>
      </c>
      <c r="I1050" s="24" t="s">
        <v>2637</v>
      </c>
      <c r="J1050" s="22">
        <v>4080</v>
      </c>
      <c r="K1050" s="22">
        <v>0</v>
      </c>
      <c r="L1050" s="26">
        <v>3468</v>
      </c>
      <c r="M1050" s="26"/>
      <c r="N1050" s="26"/>
      <c r="O1050" s="26"/>
      <c r="P1050" s="26"/>
      <c r="Q1050" s="26"/>
      <c r="R1050" s="26"/>
      <c r="S1050" s="26"/>
      <c r="T1050" s="26">
        <v>367.2</v>
      </c>
      <c r="U1050" s="26"/>
      <c r="V1050" s="26"/>
      <c r="W1050" s="26"/>
      <c r="X1050" s="26"/>
      <c r="Y1050" s="26"/>
      <c r="Z1050" s="26"/>
      <c r="AA1050" s="26"/>
      <c r="AB1050" s="26">
        <v>244.8</v>
      </c>
      <c r="AC1050" s="27"/>
    </row>
    <row r="1051" spans="1:29" ht="112.5" hidden="1" x14ac:dyDescent="0.25">
      <c r="A1051" s="24" t="s">
        <v>3122</v>
      </c>
      <c r="B1051" s="24" t="s">
        <v>3123</v>
      </c>
      <c r="C1051" s="25">
        <v>44286</v>
      </c>
      <c r="D1051" s="25">
        <v>44286</v>
      </c>
      <c r="E1051" s="25">
        <v>44591</v>
      </c>
      <c r="F1051" s="24">
        <v>10</v>
      </c>
      <c r="G1051" s="24" t="s">
        <v>3124</v>
      </c>
      <c r="H1051" s="24" t="s">
        <v>1564</v>
      </c>
      <c r="I1051" s="24" t="s">
        <v>2637</v>
      </c>
      <c r="J1051" s="22">
        <v>8160</v>
      </c>
      <c r="K1051" s="22">
        <v>1634.1</v>
      </c>
      <c r="L1051" s="26">
        <v>6936</v>
      </c>
      <c r="M1051" s="26">
        <v>1388.99</v>
      </c>
      <c r="N1051" s="26"/>
      <c r="O1051" s="26"/>
      <c r="P1051" s="26"/>
      <c r="Q1051" s="26"/>
      <c r="R1051" s="26"/>
      <c r="S1051" s="26"/>
      <c r="T1051" s="26">
        <v>734.4</v>
      </c>
      <c r="U1051" s="26">
        <v>147.06</v>
      </c>
      <c r="V1051" s="26"/>
      <c r="W1051" s="26"/>
      <c r="X1051" s="26"/>
      <c r="Y1051" s="26"/>
      <c r="Z1051" s="26"/>
      <c r="AA1051" s="26"/>
      <c r="AB1051" s="26">
        <v>489.6</v>
      </c>
      <c r="AC1051" s="27">
        <v>98.05</v>
      </c>
    </row>
    <row r="1052" spans="1:29" ht="123.75" hidden="1" x14ac:dyDescent="0.25">
      <c r="A1052" s="24" t="s">
        <v>2481</v>
      </c>
      <c r="B1052" s="24" t="s">
        <v>2482</v>
      </c>
      <c r="C1052" s="25">
        <v>44224</v>
      </c>
      <c r="D1052" s="25">
        <v>44224</v>
      </c>
      <c r="E1052" s="25">
        <v>44547</v>
      </c>
      <c r="F1052" s="24">
        <v>11</v>
      </c>
      <c r="G1052" s="24" t="s">
        <v>3125</v>
      </c>
      <c r="H1052" s="24" t="s">
        <v>1564</v>
      </c>
      <c r="I1052" s="24" t="s">
        <v>2671</v>
      </c>
      <c r="J1052" s="22">
        <v>15806.1</v>
      </c>
      <c r="K1052" s="22">
        <v>10539.41</v>
      </c>
      <c r="L1052" s="26">
        <v>13435.18</v>
      </c>
      <c r="M1052" s="26">
        <v>9530.32</v>
      </c>
      <c r="N1052" s="26"/>
      <c r="O1052" s="26"/>
      <c r="P1052" s="26"/>
      <c r="Q1052" s="26"/>
      <c r="R1052" s="26"/>
      <c r="S1052" s="26"/>
      <c r="T1052" s="26">
        <v>1422.55</v>
      </c>
      <c r="U1052" s="26">
        <v>1009.09</v>
      </c>
      <c r="V1052" s="26"/>
      <c r="W1052" s="26"/>
      <c r="X1052" s="26"/>
      <c r="Y1052" s="26"/>
      <c r="Z1052" s="26"/>
      <c r="AA1052" s="26"/>
      <c r="AB1052" s="26">
        <v>948.37</v>
      </c>
      <c r="AC1052" s="27"/>
    </row>
    <row r="1053" spans="1:29" ht="247.5" hidden="1" x14ac:dyDescent="0.25">
      <c r="A1053" s="24" t="s">
        <v>3126</v>
      </c>
      <c r="B1053" s="24" t="s">
        <v>3127</v>
      </c>
      <c r="C1053" s="25">
        <v>44326</v>
      </c>
      <c r="D1053" s="25">
        <v>44326</v>
      </c>
      <c r="E1053" s="25">
        <v>44782</v>
      </c>
      <c r="F1053" s="24">
        <v>15</v>
      </c>
      <c r="G1053" s="24" t="s">
        <v>3128</v>
      </c>
      <c r="H1053" s="24" t="s">
        <v>1564</v>
      </c>
      <c r="I1053" s="24" t="s">
        <v>3129</v>
      </c>
      <c r="J1053" s="22">
        <v>238737</v>
      </c>
      <c r="K1053" s="22">
        <v>120000</v>
      </c>
      <c r="L1053" s="26">
        <v>202926.45</v>
      </c>
      <c r="M1053" s="26">
        <v>108510.64</v>
      </c>
      <c r="N1053" s="26"/>
      <c r="O1053" s="26"/>
      <c r="P1053" s="26"/>
      <c r="Q1053" s="26"/>
      <c r="R1053" s="26"/>
      <c r="S1053" s="26"/>
      <c r="T1053" s="26">
        <v>21486.33</v>
      </c>
      <c r="U1053" s="26">
        <v>11489.36</v>
      </c>
      <c r="V1053" s="26"/>
      <c r="W1053" s="26"/>
      <c r="X1053" s="26"/>
      <c r="Y1053" s="26"/>
      <c r="Z1053" s="26"/>
      <c r="AA1053" s="26"/>
      <c r="AB1053" s="26">
        <v>14324.22</v>
      </c>
      <c r="AC1053" s="27"/>
    </row>
    <row r="1054" spans="1:29" ht="191.25" hidden="1" x14ac:dyDescent="0.25">
      <c r="A1054" s="24" t="s">
        <v>3130</v>
      </c>
      <c r="B1054" s="24" t="s">
        <v>3131</v>
      </c>
      <c r="C1054" s="25">
        <v>44326</v>
      </c>
      <c r="D1054" s="25">
        <v>44326</v>
      </c>
      <c r="E1054" s="25">
        <v>44782</v>
      </c>
      <c r="F1054" s="24">
        <v>15</v>
      </c>
      <c r="G1054" s="24" t="s">
        <v>3132</v>
      </c>
      <c r="H1054" s="24" t="s">
        <v>1564</v>
      </c>
      <c r="I1054" s="24" t="s">
        <v>3129</v>
      </c>
      <c r="J1054" s="22">
        <v>63800</v>
      </c>
      <c r="K1054" s="22">
        <v>0</v>
      </c>
      <c r="L1054" s="26">
        <v>54230</v>
      </c>
      <c r="M1054" s="26"/>
      <c r="N1054" s="26"/>
      <c r="O1054" s="26"/>
      <c r="P1054" s="26"/>
      <c r="Q1054" s="26"/>
      <c r="R1054" s="26"/>
      <c r="S1054" s="26"/>
      <c r="T1054" s="26">
        <v>5742</v>
      </c>
      <c r="U1054" s="26"/>
      <c r="V1054" s="26"/>
      <c r="W1054" s="26"/>
      <c r="X1054" s="26"/>
      <c r="Y1054" s="26"/>
      <c r="Z1054" s="26"/>
      <c r="AA1054" s="26"/>
      <c r="AB1054" s="26">
        <v>3828</v>
      </c>
      <c r="AC1054" s="27"/>
    </row>
    <row r="1055" spans="1:29" ht="78.75" hidden="1" x14ac:dyDescent="0.25">
      <c r="A1055" s="24" t="s">
        <v>3133</v>
      </c>
      <c r="B1055" s="24" t="s">
        <v>3134</v>
      </c>
      <c r="C1055" s="25">
        <v>44230</v>
      </c>
      <c r="D1055" s="25">
        <v>44230</v>
      </c>
      <c r="E1055" s="25">
        <v>44563</v>
      </c>
      <c r="F1055" s="24">
        <v>11</v>
      </c>
      <c r="G1055" s="24" t="s">
        <v>3135</v>
      </c>
      <c r="H1055" s="24" t="s">
        <v>1564</v>
      </c>
      <c r="I1055" s="24" t="s">
        <v>3136</v>
      </c>
      <c r="J1055" s="22">
        <v>8000</v>
      </c>
      <c r="K1055" s="22">
        <v>4760</v>
      </c>
      <c r="L1055" s="26">
        <v>6800</v>
      </c>
      <c r="M1055" s="26">
        <v>4046</v>
      </c>
      <c r="N1055" s="26"/>
      <c r="O1055" s="26"/>
      <c r="P1055" s="26"/>
      <c r="Q1055" s="26"/>
      <c r="R1055" s="26"/>
      <c r="S1055" s="26"/>
      <c r="T1055" s="26">
        <v>720</v>
      </c>
      <c r="U1055" s="26">
        <v>428.4</v>
      </c>
      <c r="V1055" s="26"/>
      <c r="W1055" s="26"/>
      <c r="X1055" s="26"/>
      <c r="Y1055" s="26"/>
      <c r="Z1055" s="26"/>
      <c r="AA1055" s="26"/>
      <c r="AB1055" s="26">
        <v>480</v>
      </c>
      <c r="AC1055" s="27">
        <v>285.60000000000002</v>
      </c>
    </row>
    <row r="1056" spans="1:29" ht="78.75" hidden="1" x14ac:dyDescent="0.25">
      <c r="A1056" s="24" t="s">
        <v>3137</v>
      </c>
      <c r="B1056" s="24" t="s">
        <v>3138</v>
      </c>
      <c r="C1056" s="25">
        <v>44230</v>
      </c>
      <c r="D1056" s="25">
        <v>44230</v>
      </c>
      <c r="E1056" s="25">
        <v>44563</v>
      </c>
      <c r="F1056" s="24">
        <v>11</v>
      </c>
      <c r="G1056" s="24" t="s">
        <v>3139</v>
      </c>
      <c r="H1056" s="24" t="s">
        <v>1564</v>
      </c>
      <c r="I1056" s="24" t="s">
        <v>3140</v>
      </c>
      <c r="J1056" s="22">
        <v>8000</v>
      </c>
      <c r="K1056" s="22">
        <v>5654.88</v>
      </c>
      <c r="L1056" s="26">
        <v>6800</v>
      </c>
      <c r="M1056" s="26">
        <v>4806.6400000000003</v>
      </c>
      <c r="N1056" s="26"/>
      <c r="O1056" s="26"/>
      <c r="P1056" s="26"/>
      <c r="Q1056" s="26"/>
      <c r="R1056" s="26"/>
      <c r="S1056" s="26"/>
      <c r="T1056" s="26">
        <v>720</v>
      </c>
      <c r="U1056" s="26">
        <v>508.94</v>
      </c>
      <c r="V1056" s="26"/>
      <c r="W1056" s="26"/>
      <c r="X1056" s="26"/>
      <c r="Y1056" s="26"/>
      <c r="Z1056" s="26"/>
      <c r="AA1056" s="26"/>
      <c r="AB1056" s="26">
        <v>480</v>
      </c>
      <c r="AC1056" s="27">
        <v>339.3</v>
      </c>
    </row>
    <row r="1057" spans="1:29" ht="78.75" hidden="1" x14ac:dyDescent="0.25">
      <c r="A1057" s="24" t="s">
        <v>3141</v>
      </c>
      <c r="B1057" s="24" t="s">
        <v>3142</v>
      </c>
      <c r="C1057" s="25">
        <v>44229</v>
      </c>
      <c r="D1057" s="25">
        <v>44229</v>
      </c>
      <c r="E1057" s="25">
        <v>44562</v>
      </c>
      <c r="F1057" s="24">
        <v>11</v>
      </c>
      <c r="G1057" s="24" t="s">
        <v>3135</v>
      </c>
      <c r="H1057" s="24" t="s">
        <v>1564</v>
      </c>
      <c r="I1057" s="24" t="s">
        <v>3143</v>
      </c>
      <c r="J1057" s="22">
        <v>8000</v>
      </c>
      <c r="K1057" s="22">
        <v>4633</v>
      </c>
      <c r="L1057" s="26">
        <v>6800</v>
      </c>
      <c r="M1057" s="26">
        <v>3938.05</v>
      </c>
      <c r="N1057" s="26"/>
      <c r="O1057" s="26"/>
      <c r="P1057" s="26"/>
      <c r="Q1057" s="26"/>
      <c r="R1057" s="26"/>
      <c r="S1057" s="26"/>
      <c r="T1057" s="26">
        <v>720</v>
      </c>
      <c r="U1057" s="26">
        <v>416.97</v>
      </c>
      <c r="V1057" s="26"/>
      <c r="W1057" s="26"/>
      <c r="X1057" s="26"/>
      <c r="Y1057" s="26"/>
      <c r="Z1057" s="26"/>
      <c r="AA1057" s="26"/>
      <c r="AB1057" s="26">
        <v>480</v>
      </c>
      <c r="AC1057" s="27">
        <v>277.98</v>
      </c>
    </row>
    <row r="1058" spans="1:29" ht="78.75" hidden="1" x14ac:dyDescent="0.25">
      <c r="A1058" s="24" t="s">
        <v>3144</v>
      </c>
      <c r="B1058" s="24" t="s">
        <v>3145</v>
      </c>
      <c r="C1058" s="25">
        <v>44271</v>
      </c>
      <c r="D1058" s="25">
        <v>44271</v>
      </c>
      <c r="E1058" s="25">
        <v>44607</v>
      </c>
      <c r="F1058" s="24">
        <v>11</v>
      </c>
      <c r="G1058" s="24" t="s">
        <v>3146</v>
      </c>
      <c r="H1058" s="24" t="s">
        <v>1564</v>
      </c>
      <c r="I1058" s="24" t="s">
        <v>3147</v>
      </c>
      <c r="J1058" s="22">
        <v>8000</v>
      </c>
      <c r="K1058" s="22">
        <v>2494.4299999999998</v>
      </c>
      <c r="L1058" s="26">
        <v>6800</v>
      </c>
      <c r="M1058" s="26">
        <v>2120.2600000000002</v>
      </c>
      <c r="N1058" s="26"/>
      <c r="O1058" s="26"/>
      <c r="P1058" s="26"/>
      <c r="Q1058" s="26"/>
      <c r="R1058" s="26"/>
      <c r="S1058" s="26"/>
      <c r="T1058" s="26">
        <v>720</v>
      </c>
      <c r="U1058" s="26">
        <v>224.5</v>
      </c>
      <c r="V1058" s="26"/>
      <c r="W1058" s="26"/>
      <c r="X1058" s="26"/>
      <c r="Y1058" s="26"/>
      <c r="Z1058" s="26"/>
      <c r="AA1058" s="26"/>
      <c r="AB1058" s="26">
        <v>480</v>
      </c>
      <c r="AC1058" s="27">
        <v>149.66999999999999</v>
      </c>
    </row>
    <row r="1059" spans="1:29" ht="101.25" hidden="1" x14ac:dyDescent="0.25">
      <c r="A1059" s="24" t="s">
        <v>3148</v>
      </c>
      <c r="B1059" s="24" t="s">
        <v>3149</v>
      </c>
      <c r="C1059" s="25">
        <v>44278</v>
      </c>
      <c r="D1059" s="25">
        <v>44278</v>
      </c>
      <c r="E1059" s="25">
        <v>44642</v>
      </c>
      <c r="F1059" s="24">
        <v>12</v>
      </c>
      <c r="G1059" s="24" t="s">
        <v>3150</v>
      </c>
      <c r="H1059" s="24" t="s">
        <v>1564</v>
      </c>
      <c r="I1059" s="24" t="s">
        <v>1735</v>
      </c>
      <c r="J1059" s="22">
        <v>10000</v>
      </c>
      <c r="K1059" s="22">
        <v>8460</v>
      </c>
      <c r="L1059" s="26">
        <v>8500</v>
      </c>
      <c r="M1059" s="26">
        <v>7650</v>
      </c>
      <c r="N1059" s="26"/>
      <c r="O1059" s="26"/>
      <c r="P1059" s="26"/>
      <c r="Q1059" s="26"/>
      <c r="R1059" s="26"/>
      <c r="S1059" s="26"/>
      <c r="T1059" s="26">
        <v>900</v>
      </c>
      <c r="U1059" s="26">
        <v>810</v>
      </c>
      <c r="V1059" s="26"/>
      <c r="W1059" s="26"/>
      <c r="X1059" s="26"/>
      <c r="Y1059" s="26"/>
      <c r="Z1059" s="26"/>
      <c r="AA1059" s="26"/>
      <c r="AB1059" s="26">
        <v>600</v>
      </c>
      <c r="AC1059" s="27"/>
    </row>
    <row r="1060" spans="1:29" ht="101.25" hidden="1" x14ac:dyDescent="0.25">
      <c r="A1060" s="24" t="s">
        <v>2483</v>
      </c>
      <c r="B1060" s="24" t="s">
        <v>2484</v>
      </c>
      <c r="C1060" s="25">
        <v>44209</v>
      </c>
      <c r="D1060" s="25">
        <v>44209</v>
      </c>
      <c r="E1060" s="25">
        <v>44573</v>
      </c>
      <c r="F1060" s="24">
        <v>12</v>
      </c>
      <c r="G1060" s="24" t="s">
        <v>2485</v>
      </c>
      <c r="H1060" s="24" t="s">
        <v>1564</v>
      </c>
      <c r="I1060" s="24" t="s">
        <v>2486</v>
      </c>
      <c r="J1060" s="22">
        <v>7155</v>
      </c>
      <c r="K1060" s="22">
        <v>5692</v>
      </c>
      <c r="L1060" s="26">
        <v>6081.75</v>
      </c>
      <c r="M1060" s="26">
        <v>4838.2</v>
      </c>
      <c r="N1060" s="26"/>
      <c r="O1060" s="26"/>
      <c r="P1060" s="26"/>
      <c r="Q1060" s="26"/>
      <c r="R1060" s="26"/>
      <c r="S1060" s="26"/>
      <c r="T1060" s="26">
        <v>643.95000000000005</v>
      </c>
      <c r="U1060" s="26">
        <v>512.28</v>
      </c>
      <c r="V1060" s="26"/>
      <c r="W1060" s="26"/>
      <c r="X1060" s="26"/>
      <c r="Y1060" s="26"/>
      <c r="Z1060" s="26"/>
      <c r="AA1060" s="26"/>
      <c r="AB1060" s="26">
        <v>429.3</v>
      </c>
      <c r="AC1060" s="27">
        <v>341.52</v>
      </c>
    </row>
    <row r="1061" spans="1:29" ht="101.25" hidden="1" x14ac:dyDescent="0.25">
      <c r="A1061" s="24" t="s">
        <v>3151</v>
      </c>
      <c r="B1061" s="24" t="s">
        <v>3152</v>
      </c>
      <c r="C1061" s="25">
        <v>44278</v>
      </c>
      <c r="D1061" s="25">
        <v>44278</v>
      </c>
      <c r="E1061" s="25">
        <v>44642</v>
      </c>
      <c r="F1061" s="24">
        <v>12</v>
      </c>
      <c r="G1061" s="24" t="s">
        <v>3153</v>
      </c>
      <c r="H1061" s="24" t="s">
        <v>1564</v>
      </c>
      <c r="I1061" s="24" t="s">
        <v>1735</v>
      </c>
      <c r="J1061" s="22">
        <v>10000</v>
      </c>
      <c r="K1061" s="22">
        <v>8460</v>
      </c>
      <c r="L1061" s="26">
        <v>8500</v>
      </c>
      <c r="M1061" s="26">
        <v>7650</v>
      </c>
      <c r="N1061" s="26"/>
      <c r="O1061" s="26"/>
      <c r="P1061" s="26"/>
      <c r="Q1061" s="26"/>
      <c r="R1061" s="26"/>
      <c r="S1061" s="26"/>
      <c r="T1061" s="26">
        <v>900</v>
      </c>
      <c r="U1061" s="26">
        <v>810</v>
      </c>
      <c r="V1061" s="26"/>
      <c r="W1061" s="26"/>
      <c r="X1061" s="26"/>
      <c r="Y1061" s="26"/>
      <c r="Z1061" s="26"/>
      <c r="AA1061" s="26"/>
      <c r="AB1061" s="26">
        <v>600</v>
      </c>
      <c r="AC1061" s="27"/>
    </row>
    <row r="1062" spans="1:29" ht="78.75" hidden="1" x14ac:dyDescent="0.25">
      <c r="A1062" s="24" t="s">
        <v>3154</v>
      </c>
      <c r="B1062" s="24" t="s">
        <v>3155</v>
      </c>
      <c r="C1062" s="25">
        <v>44274</v>
      </c>
      <c r="D1062" s="25">
        <v>44274</v>
      </c>
      <c r="E1062" s="25">
        <v>44548</v>
      </c>
      <c r="F1062" s="24">
        <v>9</v>
      </c>
      <c r="G1062" s="24" t="s">
        <v>3156</v>
      </c>
      <c r="H1062" s="24" t="s">
        <v>1564</v>
      </c>
      <c r="I1062" s="24" t="s">
        <v>3018</v>
      </c>
      <c r="J1062" s="22">
        <v>8000</v>
      </c>
      <c r="K1062" s="22">
        <v>6120</v>
      </c>
      <c r="L1062" s="26">
        <v>6800</v>
      </c>
      <c r="M1062" s="26">
        <v>5534.04</v>
      </c>
      <c r="N1062" s="26"/>
      <c r="O1062" s="26"/>
      <c r="P1062" s="26"/>
      <c r="Q1062" s="26"/>
      <c r="R1062" s="26"/>
      <c r="S1062" s="26"/>
      <c r="T1062" s="26">
        <v>720</v>
      </c>
      <c r="U1062" s="26">
        <v>585.96</v>
      </c>
      <c r="V1062" s="26"/>
      <c r="W1062" s="26"/>
      <c r="X1062" s="26"/>
      <c r="Y1062" s="26"/>
      <c r="Z1062" s="26"/>
      <c r="AA1062" s="26"/>
      <c r="AB1062" s="26">
        <v>480</v>
      </c>
      <c r="AC1062" s="27"/>
    </row>
    <row r="1063" spans="1:29" ht="78.75" hidden="1" x14ac:dyDescent="0.25">
      <c r="A1063" s="24" t="s">
        <v>3157</v>
      </c>
      <c r="B1063" s="24" t="s">
        <v>3158</v>
      </c>
      <c r="C1063" s="25">
        <v>44238</v>
      </c>
      <c r="D1063" s="25">
        <v>44238</v>
      </c>
      <c r="E1063" s="25">
        <v>44571</v>
      </c>
      <c r="F1063" s="24">
        <v>11</v>
      </c>
      <c r="G1063" s="24" t="s">
        <v>3159</v>
      </c>
      <c r="H1063" s="24" t="s">
        <v>1564</v>
      </c>
      <c r="I1063" s="24" t="s">
        <v>3160</v>
      </c>
      <c r="J1063" s="22">
        <v>6400</v>
      </c>
      <c r="K1063" s="22">
        <v>4958.76</v>
      </c>
      <c r="L1063" s="26">
        <v>5440</v>
      </c>
      <c r="M1063" s="26">
        <v>4214.95</v>
      </c>
      <c r="N1063" s="26"/>
      <c r="O1063" s="26"/>
      <c r="P1063" s="26"/>
      <c r="Q1063" s="26"/>
      <c r="R1063" s="26"/>
      <c r="S1063" s="26"/>
      <c r="T1063" s="26">
        <v>576</v>
      </c>
      <c r="U1063" s="26">
        <v>446.28</v>
      </c>
      <c r="V1063" s="26"/>
      <c r="W1063" s="26"/>
      <c r="X1063" s="26"/>
      <c r="Y1063" s="26"/>
      <c r="Z1063" s="26"/>
      <c r="AA1063" s="26"/>
      <c r="AB1063" s="26">
        <v>384</v>
      </c>
      <c r="AC1063" s="27">
        <v>297.52999999999997</v>
      </c>
    </row>
    <row r="1064" spans="1:29" ht="78.75" hidden="1" x14ac:dyDescent="0.25">
      <c r="A1064" s="24" t="s">
        <v>3161</v>
      </c>
      <c r="B1064" s="24" t="s">
        <v>3162</v>
      </c>
      <c r="C1064" s="25">
        <v>44252</v>
      </c>
      <c r="D1064" s="25">
        <v>44252</v>
      </c>
      <c r="E1064" s="25">
        <v>44585</v>
      </c>
      <c r="F1064" s="24">
        <v>11</v>
      </c>
      <c r="G1064" s="24" t="s">
        <v>3163</v>
      </c>
      <c r="H1064" s="24" t="s">
        <v>1564</v>
      </c>
      <c r="I1064" s="24" t="s">
        <v>3164</v>
      </c>
      <c r="J1064" s="22">
        <v>7800</v>
      </c>
      <c r="K1064" s="22">
        <v>5449.27</v>
      </c>
      <c r="L1064" s="26">
        <v>6630</v>
      </c>
      <c r="M1064" s="26">
        <v>4631.88</v>
      </c>
      <c r="N1064" s="26"/>
      <c r="O1064" s="26"/>
      <c r="P1064" s="26"/>
      <c r="Q1064" s="26"/>
      <c r="R1064" s="26"/>
      <c r="S1064" s="26"/>
      <c r="T1064" s="26">
        <v>702</v>
      </c>
      <c r="U1064" s="26">
        <v>490.43</v>
      </c>
      <c r="V1064" s="26"/>
      <c r="W1064" s="26"/>
      <c r="X1064" s="26"/>
      <c r="Y1064" s="26"/>
      <c r="Z1064" s="26"/>
      <c r="AA1064" s="26"/>
      <c r="AB1064" s="26">
        <v>468</v>
      </c>
      <c r="AC1064" s="27">
        <v>326.95999999999998</v>
      </c>
    </row>
    <row r="1065" spans="1:29" ht="180" hidden="1" x14ac:dyDescent="0.25">
      <c r="A1065" s="24" t="s">
        <v>3165</v>
      </c>
      <c r="B1065" s="24" t="s">
        <v>3166</v>
      </c>
      <c r="C1065" s="25">
        <v>44299</v>
      </c>
      <c r="D1065" s="25">
        <v>44299</v>
      </c>
      <c r="E1065" s="25">
        <v>44604</v>
      </c>
      <c r="F1065" s="24">
        <v>10</v>
      </c>
      <c r="G1065" s="24" t="s">
        <v>3167</v>
      </c>
      <c r="H1065" s="24" t="s">
        <v>1564</v>
      </c>
      <c r="I1065" s="24" t="s">
        <v>2676</v>
      </c>
      <c r="J1065" s="22">
        <v>18000</v>
      </c>
      <c r="K1065" s="22">
        <v>15228</v>
      </c>
      <c r="L1065" s="26">
        <v>15300</v>
      </c>
      <c r="M1065" s="26">
        <v>13770</v>
      </c>
      <c r="N1065" s="26"/>
      <c r="O1065" s="26"/>
      <c r="P1065" s="26"/>
      <c r="Q1065" s="26"/>
      <c r="R1065" s="26"/>
      <c r="S1065" s="26"/>
      <c r="T1065" s="26">
        <v>1620</v>
      </c>
      <c r="U1065" s="26">
        <v>1458</v>
      </c>
      <c r="V1065" s="26"/>
      <c r="W1065" s="26"/>
      <c r="X1065" s="26"/>
      <c r="Y1065" s="26"/>
      <c r="Z1065" s="26"/>
      <c r="AA1065" s="26"/>
      <c r="AB1065" s="26">
        <v>1080</v>
      </c>
      <c r="AC1065" s="27"/>
    </row>
    <row r="1066" spans="1:29" ht="168.75" hidden="1" x14ac:dyDescent="0.25">
      <c r="A1066" s="24" t="s">
        <v>3168</v>
      </c>
      <c r="B1066" s="24" t="s">
        <v>3169</v>
      </c>
      <c r="C1066" s="25">
        <v>44279</v>
      </c>
      <c r="D1066" s="25">
        <v>44279</v>
      </c>
      <c r="E1066" s="25">
        <v>44918</v>
      </c>
      <c r="F1066" s="24">
        <v>21</v>
      </c>
      <c r="G1066" s="24" t="s">
        <v>3114</v>
      </c>
      <c r="H1066" s="24" t="s">
        <v>1564</v>
      </c>
      <c r="I1066" s="24" t="s">
        <v>1880</v>
      </c>
      <c r="J1066" s="22">
        <v>24000</v>
      </c>
      <c r="K1066" s="22">
        <v>20000</v>
      </c>
      <c r="L1066" s="26">
        <v>20400</v>
      </c>
      <c r="M1066" s="26">
        <v>18085.11</v>
      </c>
      <c r="N1066" s="26"/>
      <c r="O1066" s="26"/>
      <c r="P1066" s="26"/>
      <c r="Q1066" s="26"/>
      <c r="R1066" s="26"/>
      <c r="S1066" s="26"/>
      <c r="T1066" s="26">
        <v>2160</v>
      </c>
      <c r="U1066" s="26">
        <v>1914.89</v>
      </c>
      <c r="V1066" s="26"/>
      <c r="W1066" s="26"/>
      <c r="X1066" s="26"/>
      <c r="Y1066" s="26"/>
      <c r="Z1066" s="26"/>
      <c r="AA1066" s="26"/>
      <c r="AB1066" s="26">
        <v>1440</v>
      </c>
      <c r="AC1066" s="27"/>
    </row>
    <row r="1067" spans="1:29" ht="236.25" hidden="1" x14ac:dyDescent="0.25">
      <c r="A1067" s="24" t="s">
        <v>3170</v>
      </c>
      <c r="B1067" s="24" t="s">
        <v>3171</v>
      </c>
      <c r="C1067" s="25">
        <v>44249</v>
      </c>
      <c r="D1067" s="25">
        <v>44249</v>
      </c>
      <c r="E1067" s="25">
        <v>44582</v>
      </c>
      <c r="F1067" s="24">
        <v>11</v>
      </c>
      <c r="G1067" s="24" t="s">
        <v>3172</v>
      </c>
      <c r="H1067" s="24" t="s">
        <v>1564</v>
      </c>
      <c r="I1067" s="24" t="s">
        <v>3173</v>
      </c>
      <c r="J1067" s="22">
        <v>7338</v>
      </c>
      <c r="K1067" s="22">
        <v>4286.9399999999996</v>
      </c>
      <c r="L1067" s="26">
        <v>6237.3</v>
      </c>
      <c r="M1067" s="26">
        <v>3643.9</v>
      </c>
      <c r="N1067" s="26"/>
      <c r="O1067" s="26"/>
      <c r="P1067" s="26"/>
      <c r="Q1067" s="26"/>
      <c r="R1067" s="26"/>
      <c r="S1067" s="26"/>
      <c r="T1067" s="26">
        <v>660.42</v>
      </c>
      <c r="U1067" s="26">
        <v>385.82</v>
      </c>
      <c r="V1067" s="26"/>
      <c r="W1067" s="26"/>
      <c r="X1067" s="26"/>
      <c r="Y1067" s="26"/>
      <c r="Z1067" s="26"/>
      <c r="AA1067" s="26"/>
      <c r="AB1067" s="26">
        <v>440.28</v>
      </c>
      <c r="AC1067" s="27">
        <v>257.22000000000003</v>
      </c>
    </row>
    <row r="1068" spans="1:29" ht="146.25" hidden="1" x14ac:dyDescent="0.25">
      <c r="A1068" s="24" t="s">
        <v>3174</v>
      </c>
      <c r="B1068" s="24" t="s">
        <v>3175</v>
      </c>
      <c r="C1068" s="25">
        <v>44250</v>
      </c>
      <c r="D1068" s="25">
        <v>44250</v>
      </c>
      <c r="E1068" s="25">
        <v>44592</v>
      </c>
      <c r="F1068" s="24">
        <v>12</v>
      </c>
      <c r="G1068" s="24" t="s">
        <v>3176</v>
      </c>
      <c r="H1068" s="24" t="s">
        <v>1564</v>
      </c>
      <c r="I1068" s="24" t="s">
        <v>3177</v>
      </c>
      <c r="J1068" s="22">
        <v>25851</v>
      </c>
      <c r="K1068" s="22">
        <v>14309.24</v>
      </c>
      <c r="L1068" s="26">
        <v>21973.35</v>
      </c>
      <c r="M1068" s="26">
        <v>12162.85</v>
      </c>
      <c r="N1068" s="26"/>
      <c r="O1068" s="26"/>
      <c r="P1068" s="26"/>
      <c r="Q1068" s="26"/>
      <c r="R1068" s="26"/>
      <c r="S1068" s="26"/>
      <c r="T1068" s="26">
        <v>2326.59</v>
      </c>
      <c r="U1068" s="26">
        <v>1287.8399999999999</v>
      </c>
      <c r="V1068" s="26"/>
      <c r="W1068" s="26"/>
      <c r="X1068" s="26"/>
      <c r="Y1068" s="26"/>
      <c r="Z1068" s="26"/>
      <c r="AA1068" s="26"/>
      <c r="AB1068" s="26">
        <v>1551.06</v>
      </c>
      <c r="AC1068" s="27">
        <v>858.55</v>
      </c>
    </row>
    <row r="1069" spans="1:29" ht="78.75" hidden="1" x14ac:dyDescent="0.25">
      <c r="A1069" s="24" t="s">
        <v>3178</v>
      </c>
      <c r="B1069" s="24" t="s">
        <v>3179</v>
      </c>
      <c r="C1069" s="25">
        <v>44250</v>
      </c>
      <c r="D1069" s="25">
        <v>44250</v>
      </c>
      <c r="E1069" s="25">
        <v>44681</v>
      </c>
      <c r="F1069" s="24">
        <v>15</v>
      </c>
      <c r="G1069" s="24" t="s">
        <v>3180</v>
      </c>
      <c r="H1069" s="24" t="s">
        <v>1564</v>
      </c>
      <c r="I1069" s="24" t="s">
        <v>3181</v>
      </c>
      <c r="J1069" s="22">
        <v>7742.52</v>
      </c>
      <c r="K1069" s="22">
        <v>3137.52</v>
      </c>
      <c r="L1069" s="26">
        <v>6581.14</v>
      </c>
      <c r="M1069" s="26">
        <v>2666.89</v>
      </c>
      <c r="N1069" s="26"/>
      <c r="O1069" s="26"/>
      <c r="P1069" s="26"/>
      <c r="Q1069" s="26"/>
      <c r="R1069" s="26"/>
      <c r="S1069" s="26"/>
      <c r="T1069" s="26">
        <v>696.83</v>
      </c>
      <c r="U1069" s="26">
        <v>282.38</v>
      </c>
      <c r="V1069" s="26"/>
      <c r="W1069" s="26"/>
      <c r="X1069" s="26"/>
      <c r="Y1069" s="26"/>
      <c r="Z1069" s="26"/>
      <c r="AA1069" s="26"/>
      <c r="AB1069" s="26">
        <v>464.55</v>
      </c>
      <c r="AC1069" s="27">
        <v>188.25</v>
      </c>
    </row>
    <row r="1070" spans="1:29" ht="78.75" hidden="1" x14ac:dyDescent="0.25">
      <c r="A1070" s="24" t="s">
        <v>2487</v>
      </c>
      <c r="B1070" s="24" t="s">
        <v>2488</v>
      </c>
      <c r="C1070" s="25">
        <v>44193</v>
      </c>
      <c r="D1070" s="25">
        <v>44193</v>
      </c>
      <c r="E1070" s="25">
        <v>44527</v>
      </c>
      <c r="F1070" s="24">
        <v>11</v>
      </c>
      <c r="G1070" s="24" t="s">
        <v>2489</v>
      </c>
      <c r="H1070" s="24" t="s">
        <v>1564</v>
      </c>
      <c r="I1070" s="24" t="s">
        <v>2490</v>
      </c>
      <c r="J1070" s="22">
        <v>8000</v>
      </c>
      <c r="K1070" s="22">
        <v>5872</v>
      </c>
      <c r="L1070" s="26">
        <v>6800</v>
      </c>
      <c r="M1070" s="26">
        <v>4991.2</v>
      </c>
      <c r="N1070" s="26"/>
      <c r="O1070" s="26"/>
      <c r="P1070" s="26"/>
      <c r="Q1070" s="26"/>
      <c r="R1070" s="26"/>
      <c r="S1070" s="26"/>
      <c r="T1070" s="26">
        <v>720</v>
      </c>
      <c r="U1070" s="26">
        <v>528.48</v>
      </c>
      <c r="V1070" s="26"/>
      <c r="W1070" s="26"/>
      <c r="X1070" s="26"/>
      <c r="Y1070" s="26"/>
      <c r="Z1070" s="26"/>
      <c r="AA1070" s="26"/>
      <c r="AB1070" s="26">
        <v>480</v>
      </c>
      <c r="AC1070" s="27">
        <v>352.32</v>
      </c>
    </row>
    <row r="1071" spans="1:29" ht="67.5" hidden="1" x14ac:dyDescent="0.25">
      <c r="A1071" s="24" t="s">
        <v>2491</v>
      </c>
      <c r="B1071" s="24" t="s">
        <v>2492</v>
      </c>
      <c r="C1071" s="25">
        <v>44211</v>
      </c>
      <c r="D1071" s="25">
        <v>44211</v>
      </c>
      <c r="E1071" s="25">
        <v>44909</v>
      </c>
      <c r="F1071" s="24">
        <v>23</v>
      </c>
      <c r="G1071" s="24" t="s">
        <v>2210</v>
      </c>
      <c r="H1071" s="24" t="s">
        <v>1564</v>
      </c>
      <c r="I1071" s="24" t="s">
        <v>1889</v>
      </c>
      <c r="J1071" s="22">
        <v>149764.12</v>
      </c>
      <c r="K1071" s="22">
        <v>149736.18</v>
      </c>
      <c r="L1071" s="26">
        <v>127299.5</v>
      </c>
      <c r="M1071" s="26">
        <v>129352.26</v>
      </c>
      <c r="N1071" s="26"/>
      <c r="O1071" s="26"/>
      <c r="P1071" s="26"/>
      <c r="Q1071" s="26"/>
      <c r="R1071" s="26"/>
      <c r="S1071" s="26"/>
      <c r="T1071" s="26">
        <v>13478.77</v>
      </c>
      <c r="U1071" s="26">
        <v>13696.14</v>
      </c>
      <c r="V1071" s="26"/>
      <c r="W1071" s="26"/>
      <c r="X1071" s="26"/>
      <c r="Y1071" s="26"/>
      <c r="Z1071" s="26"/>
      <c r="AA1071" s="26"/>
      <c r="AB1071" s="26">
        <v>8985.85</v>
      </c>
      <c r="AC1071" s="27">
        <v>6687.78</v>
      </c>
    </row>
    <row r="1072" spans="1:29" ht="78.75" hidden="1" x14ac:dyDescent="0.25">
      <c r="A1072" s="24" t="s">
        <v>3182</v>
      </c>
      <c r="B1072" s="24" t="s">
        <v>3411</v>
      </c>
      <c r="C1072" s="25">
        <v>44299</v>
      </c>
      <c r="D1072" s="25">
        <v>44299</v>
      </c>
      <c r="E1072" s="25">
        <v>45119</v>
      </c>
      <c r="F1072" s="24">
        <v>27</v>
      </c>
      <c r="G1072" s="24" t="s">
        <v>3183</v>
      </c>
      <c r="H1072" s="24" t="s">
        <v>1564</v>
      </c>
      <c r="I1072" s="24" t="s">
        <v>2947</v>
      </c>
      <c r="J1072" s="22">
        <v>90000</v>
      </c>
      <c r="K1072" s="22">
        <v>8400</v>
      </c>
      <c r="L1072" s="26">
        <v>76500</v>
      </c>
      <c r="M1072" s="26">
        <v>7367.87</v>
      </c>
      <c r="N1072" s="26"/>
      <c r="O1072" s="26"/>
      <c r="P1072" s="26"/>
      <c r="Q1072" s="26"/>
      <c r="R1072" s="26"/>
      <c r="S1072" s="26"/>
      <c r="T1072" s="26">
        <v>8100</v>
      </c>
      <c r="U1072" s="26">
        <v>780.13</v>
      </c>
      <c r="V1072" s="26"/>
      <c r="W1072" s="26"/>
      <c r="X1072" s="26"/>
      <c r="Y1072" s="26"/>
      <c r="Z1072" s="26"/>
      <c r="AA1072" s="26"/>
      <c r="AB1072" s="26">
        <v>5400</v>
      </c>
      <c r="AC1072" s="27">
        <v>252</v>
      </c>
    </row>
    <row r="1073" spans="1:29" ht="112.5" hidden="1" x14ac:dyDescent="0.25">
      <c r="A1073" s="24" t="s">
        <v>3412</v>
      </c>
      <c r="B1073" s="24" t="s">
        <v>3413</v>
      </c>
      <c r="C1073" s="25">
        <v>44448</v>
      </c>
      <c r="D1073" s="25">
        <v>44448</v>
      </c>
      <c r="E1073" s="25">
        <v>45291</v>
      </c>
      <c r="F1073" s="24">
        <v>28</v>
      </c>
      <c r="G1073" s="24" t="s">
        <v>3414</v>
      </c>
      <c r="H1073" s="24" t="s">
        <v>1564</v>
      </c>
      <c r="I1073" s="24" t="s">
        <v>2307</v>
      </c>
      <c r="J1073" s="22">
        <v>27659574</v>
      </c>
      <c r="K1073" s="22">
        <v>23575</v>
      </c>
      <c r="L1073" s="26">
        <v>23510637.899999999</v>
      </c>
      <c r="M1073" s="26">
        <v>23575</v>
      </c>
      <c r="N1073" s="26"/>
      <c r="O1073" s="26"/>
      <c r="P1073" s="26"/>
      <c r="Q1073" s="26"/>
      <c r="R1073" s="26"/>
      <c r="S1073" s="26"/>
      <c r="T1073" s="26">
        <v>2489361.66</v>
      </c>
      <c r="U1073" s="26"/>
      <c r="V1073" s="26"/>
      <c r="W1073" s="26"/>
      <c r="X1073" s="26"/>
      <c r="Y1073" s="26"/>
      <c r="Z1073" s="26"/>
      <c r="AA1073" s="26"/>
      <c r="AB1073" s="26">
        <v>1659574.44</v>
      </c>
      <c r="AC1073" s="27"/>
    </row>
    <row r="1074" spans="1:29" ht="101.25" hidden="1" x14ac:dyDescent="0.25">
      <c r="A1074" s="24" t="s">
        <v>3415</v>
      </c>
      <c r="B1074" s="24" t="s">
        <v>3416</v>
      </c>
      <c r="C1074" s="25">
        <v>44459</v>
      </c>
      <c r="D1074" s="25">
        <v>44459</v>
      </c>
      <c r="E1074" s="25">
        <v>45291</v>
      </c>
      <c r="F1074" s="24">
        <v>28</v>
      </c>
      <c r="G1074" s="24" t="s">
        <v>3297</v>
      </c>
      <c r="H1074" s="24" t="s">
        <v>1564</v>
      </c>
      <c r="I1074" s="24" t="s">
        <v>1760</v>
      </c>
      <c r="J1074" s="22">
        <v>6582096</v>
      </c>
      <c r="K1074" s="22">
        <v>0</v>
      </c>
      <c r="L1074" s="26">
        <v>5594782</v>
      </c>
      <c r="M1074" s="26"/>
      <c r="N1074" s="26"/>
      <c r="O1074" s="26"/>
      <c r="P1074" s="26"/>
      <c r="Q1074" s="26"/>
      <c r="R1074" s="26"/>
      <c r="S1074" s="26"/>
      <c r="T1074" s="26">
        <v>592389</v>
      </c>
      <c r="U1074" s="26"/>
      <c r="V1074" s="26"/>
      <c r="W1074" s="26"/>
      <c r="X1074" s="26"/>
      <c r="Y1074" s="26"/>
      <c r="Z1074" s="26"/>
      <c r="AA1074" s="26"/>
      <c r="AB1074" s="26">
        <v>394925</v>
      </c>
      <c r="AC1074" s="27"/>
    </row>
    <row r="1075" spans="1:29" ht="101.25" hidden="1" x14ac:dyDescent="0.25">
      <c r="A1075" s="24" t="s">
        <v>3184</v>
      </c>
      <c r="B1075" s="24" t="s">
        <v>3185</v>
      </c>
      <c r="C1075" s="25">
        <v>44366</v>
      </c>
      <c r="D1075" s="25">
        <v>44378</v>
      </c>
      <c r="E1075" s="25">
        <v>45291</v>
      </c>
      <c r="F1075" s="24">
        <v>30</v>
      </c>
      <c r="G1075" s="24" t="s">
        <v>1893</v>
      </c>
      <c r="H1075" s="24" t="s">
        <v>1564</v>
      </c>
      <c r="I1075" s="24" t="s">
        <v>1698</v>
      </c>
      <c r="J1075" s="22">
        <v>16400000</v>
      </c>
      <c r="K1075" s="22">
        <v>0</v>
      </c>
      <c r="L1075" s="26">
        <v>13940000</v>
      </c>
      <c r="M1075" s="26"/>
      <c r="N1075" s="26"/>
      <c r="O1075" s="26"/>
      <c r="P1075" s="26"/>
      <c r="Q1075" s="26"/>
      <c r="R1075" s="26"/>
      <c r="S1075" s="26"/>
      <c r="T1075" s="26">
        <v>2460000</v>
      </c>
      <c r="U1075" s="26"/>
      <c r="V1075" s="26"/>
      <c r="W1075" s="26"/>
      <c r="X1075" s="26"/>
      <c r="Y1075" s="26"/>
      <c r="Z1075" s="26"/>
      <c r="AA1075" s="26"/>
      <c r="AB1075" s="26"/>
      <c r="AC1075" s="27"/>
    </row>
  </sheetData>
  <autoFilter ref="A6:AC1075">
    <filterColumn colId="0">
      <filters>
        <filter val="5.5.1.0/20/I/004"/>
      </filters>
    </filterColumn>
  </autoFilter>
  <mergeCells count="20">
    <mergeCell ref="A7:G7"/>
    <mergeCell ref="A3:AC3"/>
    <mergeCell ref="A5:A6"/>
    <mergeCell ref="B5:B6"/>
    <mergeCell ref="C5:C6"/>
    <mergeCell ref="D5:D6"/>
    <mergeCell ref="E5:E6"/>
    <mergeCell ref="F5:F6"/>
    <mergeCell ref="G5:G6"/>
    <mergeCell ref="H5:H6"/>
    <mergeCell ref="J5:K5"/>
    <mergeCell ref="L5:M5"/>
    <mergeCell ref="N5:O5"/>
    <mergeCell ref="P5:Q5"/>
    <mergeCell ref="R5:S5"/>
    <mergeCell ref="T5:U5"/>
    <mergeCell ref="V5:W5"/>
    <mergeCell ref="X5:Y5"/>
    <mergeCell ref="Z5:AA5"/>
    <mergeCell ref="AB5:A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projektu_pagarinājumi</vt:lpstr>
      <vt:lpstr>IPIA_termiņu pagrinājumiem</vt:lpstr>
      <vt:lpstr>projektu_pagarinājumi!Print_Area</vt:lpstr>
      <vt:lpstr>projektu_pagarinājumi!Print_Titles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projektu ieviešanas termiņu pagarinājumiem ES fondu 2014. - 2020.gada plānošanas perioda darbības programmas ietvaros</dc:title>
  <dc:subject>Informatīvā ziņojuma pielikums Nr.x</dc:subject>
  <dc:creator>Ints Pelnis</dc:creator>
  <dc:description>Ints Pelnis, 25629163_x000d_
ints.pelnis@fm.gov.lv</dc:description>
  <cp:lastModifiedBy>Ints Pelnis</cp:lastModifiedBy>
  <cp:lastPrinted>2022-02-07T08:48:07Z</cp:lastPrinted>
  <dcterms:created xsi:type="dcterms:W3CDTF">2020-02-11T07:50:48Z</dcterms:created>
  <dcterms:modified xsi:type="dcterms:W3CDTF">2022-02-26T16:54:28Z</dcterms:modified>
</cp:coreProperties>
</file>