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402A\Documents\"/>
    </mc:Choice>
  </mc:AlternateContent>
  <xr:revisionPtr revIDLastSave="0" documentId="13_ncr:60009_{2858F67E-903C-40F5-9325-9B1C46510917}" xr6:coauthVersionLast="45" xr6:coauthVersionMax="45" xr10:uidLastSave="{00000000-0000-0000-0000-000000000000}"/>
  <bookViews>
    <workbookView xWindow="-120" yWindow="-120" windowWidth="29040" windowHeight="15840" tabRatio="910" firstSheet="1" activeTab="1"/>
  </bookViews>
  <sheets>
    <sheet name="BExRepositorySheet" sheetId="4" state="veryHidden" r:id="rId1"/>
    <sheet name="1piel" sheetId="1" r:id="rId2"/>
    <sheet name="HEADER" sheetId="2" state="veryHidden" r:id="rId3"/>
    <sheet name="FOOTER" sheetId="29" state="veryHidden" r:id="rId4"/>
    <sheet name="ZQZBC_PLN__01_01_01_TD" sheetId="5" state="veryHidden" r:id="rId5"/>
    <sheet name="ZQZBC_PLN__01_01_02_TD" sheetId="6" state="veryHidden" r:id="rId6"/>
    <sheet name="ZQZBC_PLN__01_01_03_TD" sheetId="7" state="veryHidden" r:id="rId7"/>
    <sheet name="ZQZBC_PLN__01_01_04_TD" sheetId="8" state="veryHidden" r:id="rId8"/>
    <sheet name="ZQZBC_PLN__01_01_05_TD" sheetId="9" state="veryHidden" r:id="rId9"/>
    <sheet name="ZQZBC_PLN__01_01_06_TD" sheetId="10" state="veryHidden" r:id="rId10"/>
    <sheet name="ZQZBC_PLN__01_01_07_TD" sheetId="11" state="veryHidden" r:id="rId11"/>
    <sheet name="ZQZBC_PLN__01_01_08_TD" sheetId="12" state="veryHidden" r:id="rId12"/>
    <sheet name="ZQZBC_PLN__01_01_09_TD" sheetId="13" state="veryHidden" r:id="rId13"/>
    <sheet name="ZQZBC_PLN__01_01_10_TD" sheetId="14" state="veryHidden" r:id="rId14"/>
    <sheet name="ZQZBC_PLN__01_01_11_TD" sheetId="15" state="veryHidden" r:id="rId15"/>
    <sheet name="ZQZBC_PLN__01_01_12_TD" sheetId="16" state="veryHidden" r:id="rId16"/>
    <sheet name="ZQZBC_PLN__01_01_13_TD" sheetId="17" state="veryHidden" r:id="rId17"/>
    <sheet name="ZQZBC_PLN__01_01_15_TD" sheetId="19" state="veryHidden" r:id="rId18"/>
    <sheet name="ZQZBC_PLN__01_01_16_TD" sheetId="20" state="veryHidden" r:id="rId19"/>
    <sheet name="ZQZBC_PLN__01_01_17_TD" sheetId="21" state="veryHidden" r:id="rId20"/>
    <sheet name="ZQZBC_PLN__01_01_18_TD" sheetId="22" state="veryHidden" r:id="rId21"/>
    <sheet name="ZQZBC_PLN__01_01_19_TD" sheetId="23" state="veryHidden" r:id="rId22"/>
    <sheet name="ZQZBC_PLN__01_01_20_TD" sheetId="24" state="veryHidden" r:id="rId23"/>
    <sheet name="ZQZBC_PLN__01_01_21_TD" sheetId="25" state="veryHidden" r:id="rId24"/>
    <sheet name="ZQZBC_PLN__01_01_22_TD" sheetId="26" state="veryHidden" r:id="rId25"/>
    <sheet name="ZQZBC_PLN__01_01_24_TD" sheetId="28" state="veryHidden" r:id="rId26"/>
  </sheets>
  <externalReferences>
    <externalReference r:id="rId27"/>
  </externalReferences>
  <definedNames>
    <definedName name="BEx00RQ5JLUN6TIMBHH0D2X36GI1" hidden="1">ZQZBC_PLN__01_01_02_TD!$B$2:$B$5</definedName>
    <definedName name="BEx3I9KG327WDNDQJDT6WMRJR837" hidden="1">ZQZBC_PLN__01_01_03_TD!$B$2:$C$3</definedName>
    <definedName name="BEx3MM5ROXPN1RA8O4SRH5CIVI86" hidden="1">ZQZBC_PLN__01_01_20_TD!$B$2:$C$5</definedName>
    <definedName name="BEx7FFG1WY5GYJ9JALQV9LYA0IO4" hidden="1">ZQZBC_PLN__01_01_16_TD!$B$2:$C$3</definedName>
    <definedName name="BExBAZH7UD0H66FA3KBRMXSCJLPK" hidden="1">ZQZBC_PLN__01_01_19_TD!$B$2:$C$3</definedName>
    <definedName name="BExBDTDJ3R9DB8LQ5KQYWYC2B55L" hidden="1">ZQZBC_PLN__01_01_17_TD!$B$2:$C$3</definedName>
    <definedName name="BExD56MES79WQDQ9U2EVTJOUEI1W" hidden="1">ZQZBC_PLN__01_01_12_TD!$B$2:$C$4</definedName>
    <definedName name="BExDBKCG2VQV86ANTXCDOGJ6PD4W" hidden="1">ZQZBC_PLN__01_01_13_TD!$B$2:$C$6</definedName>
    <definedName name="BExES0OQBQS53SOOTW53OWEVN88L" hidden="1">ZQZBC_PLN__01_01_08_TD!$B$2:$C$3</definedName>
    <definedName name="BExEV0VMZL50NSMM77IOHH0T7NNX" hidden="1">ZQZBC_PLN__01_01_05_TD!$B$2:$C$16</definedName>
    <definedName name="BExEV4RX3ILSJ8KG1BY30M3HMHRS" hidden="1">ZQZBC_PLN__01_01_09_TD!$B$2:$C$4</definedName>
    <definedName name="BExGUWKJTWHS9JHS0RAHKQWTOS1H" hidden="1">ZQZBC_PLN__01_01_24_TD!$B$2:$C$6</definedName>
    <definedName name="BExISY6FNPDTPUQHQSH0BXRCIQRR" hidden="1">ZQZBC_PLN__01_01_21_TD!$B$2:$C$3</definedName>
    <definedName name="BExMDZJF18LY2AEKGFXH01R80UWK" hidden="1">ZQZBC_PLN__01_01_18_TD!$B$2:$C$3</definedName>
    <definedName name="BExMJO34421LXZGXGRD4011OQZ4K" hidden="1">ZQZBC_PLN__01_01_06_TD!$B$2:$C$3</definedName>
    <definedName name="BExMQKOPY5D0ZT7356ITA0B8OH68" hidden="1">ZQZBC_PLN__01_01_22_TD!$B$2:$C$4</definedName>
    <definedName name="BExO7V5IPY2ZZ3LYUVBLG9XC82SQ" hidden="1">ZQZBC_PLN__01_01_15_TD!$B$2:$C$3</definedName>
    <definedName name="BExSAWGSD951UOU318AV5GGVWBAQ" hidden="1">ZQZBC_PLN__01_01_01_TD!$B$2:$C$3</definedName>
    <definedName name="BExU6KYDSWUK7MFMM5VJY631X45N" hidden="1">ZQZBC_PLN__01_01_04_TD!$B$2:$B$5</definedName>
    <definedName name="BExUD7DAWRK4CCLXCS7NQUVKLC4S" hidden="1">ZQZBC_PLN__01_01_07_TD!$B$2:$C$4</definedName>
    <definedName name="BExXX0Z6A4U6ZGZEFMMZ9J3AODHP" hidden="1">ZQZBC_PLN__01_01_10_TD!$B$2:$C$3</definedName>
    <definedName name="BExXZBJH9CYZY77E6NI3P1XRC191" hidden="1">HEADER!$A$10:$A$12</definedName>
    <definedName name="BExZS23CUQRWA0VA8W5KO8T7HL49" hidden="1">ZQZBC_PLN__01_01_11_TD!$B$2:$C$5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4" i="29" l="1"/>
  <c r="B23" i="2"/>
  <c r="B4" i="2"/>
  <c r="B17" i="2"/>
  <c r="A14" i="29"/>
  <c r="A20" i="29" s="1" a="1"/>
  <c r="A20" i="29" s="1"/>
</calcChain>
</file>

<file path=xl/sharedStrings.xml><?xml version="1.0" encoding="utf-8"?>
<sst xmlns="http://schemas.openxmlformats.org/spreadsheetml/2006/main" count="526" uniqueCount="176">
  <si>
    <t>$$</t>
  </si>
  <si>
    <t>. gadam</t>
  </si>
  <si>
    <t>. gadam"</t>
  </si>
  <si>
    <t>1. pielikums</t>
  </si>
  <si>
    <t>S1</t>
  </si>
  <si>
    <t xml:space="preserve">Likuma "Par valsts budžetu </t>
  </si>
  <si>
    <t>Procentos no IKP:</t>
  </si>
  <si>
    <t>P</t>
  </si>
  <si>
    <t>S</t>
  </si>
  <si>
    <t>Nosaukums</t>
  </si>
  <si>
    <t>P1</t>
  </si>
  <si>
    <t>Valsts pamatbudžeta ieņēmumi (bruto)</t>
  </si>
  <si>
    <t>A000 (PB)</t>
  </si>
  <si>
    <t>A000 (SB)</t>
  </si>
  <si>
    <t>Valsts speciālā budžeta ieņēmumi (bruto)</t>
  </si>
  <si>
    <t>B000 (PB)</t>
  </si>
  <si>
    <t>Valsts pamatbudžeta izdevumi (bruto)</t>
  </si>
  <si>
    <t>B000 (SB)</t>
  </si>
  <si>
    <t>Valsts speciālā budžeta izdevumi (bruto)</t>
  </si>
  <si>
    <t>B100 (PB)</t>
  </si>
  <si>
    <t>B100 (SB)</t>
  </si>
  <si>
    <t>Valsts speciālā budžeta uzturēšanas izdevumi (bruto)</t>
  </si>
  <si>
    <t>B200 (PB)</t>
  </si>
  <si>
    <t>Valsts pamatbudžeta kapitālie izdevumi (bruto)</t>
  </si>
  <si>
    <t>B200 (SB)</t>
  </si>
  <si>
    <t>Valsts speciālā budžeta kapitālie izdevumi (bruto)</t>
  </si>
  <si>
    <t>Valsts speciālā budžeta finansiālā bilance</t>
  </si>
  <si>
    <t>Valsts pamatbudžeta finansiālā bilance</t>
  </si>
  <si>
    <t>Ministrijas (citas centrālās valsts iestādes) vadītājs &amp;1                         &amp;2</t>
  </si>
  <si>
    <t>Sagatavotājs &amp;3 &amp;4     Tālr. &amp;5     E-pasts &amp;6</t>
  </si>
  <si>
    <t xml:space="preserve">                     (amats, uzvārds) </t>
  </si>
  <si>
    <t>&amp;1</t>
  </si>
  <si>
    <t>&amp;2</t>
  </si>
  <si>
    <t>&amp;3</t>
  </si>
  <si>
    <t>&amp;4</t>
  </si>
  <si>
    <t>&amp;5</t>
  </si>
  <si>
    <t>#1</t>
  </si>
  <si>
    <t>#2</t>
  </si>
  <si>
    <t>#3</t>
  </si>
  <si>
    <t>#4</t>
  </si>
  <si>
    <t>#5</t>
  </si>
  <si>
    <t>&amp;6</t>
  </si>
  <si>
    <t>&amp;7, &amp;8</t>
  </si>
  <si>
    <r>
      <t xml:space="preserve">                                                                                       (amats, paraksts, uzvārds)  </t>
    </r>
    <r>
      <rPr>
        <sz val="12"/>
        <rFont val="Times New Roman"/>
        <family val="1"/>
        <charset val="186"/>
      </rPr>
      <t xml:space="preserve"> </t>
    </r>
  </si>
  <si>
    <t>Valsts pamatbudžeta uzturēšanas izdevumi (bruto)</t>
  </si>
  <si>
    <t>Dinamiskā gada un versijas izvēles atskaite</t>
  </si>
  <si>
    <t>"Valsts konsolidētais budžets"</t>
  </si>
  <si>
    <t xml:space="preserve">Likuma par valsts budžetu 1. pielikums </t>
  </si>
  <si>
    <t>No Applicable Data Found.</t>
  </si>
  <si>
    <t>Euro</t>
  </si>
  <si>
    <t>#, 2022, 2023, 2024</t>
  </si>
  <si>
    <t>Noklusētais KK</t>
  </si>
  <si>
    <t>0000
#</t>
  </si>
  <si>
    <t>SB1</t>
  </si>
  <si>
    <t>SB1 Valsts speciālā budžeta uzturēšanas izdevumi (neto)</t>
  </si>
  <si>
    <t>B100</t>
  </si>
  <si>
    <t>PA</t>
  </si>
  <si>
    <t>PA Valsts pamatbudžeta ieņēmumi (neto)</t>
  </si>
  <si>
    <t>SB</t>
  </si>
  <si>
    <t>SB Valsts speciālā budžeta izdevumi (neto)</t>
  </si>
  <si>
    <t>B200</t>
  </si>
  <si>
    <t>PF40020000</t>
  </si>
  <si>
    <t>Aizņēmumi</t>
  </si>
  <si>
    <t>PF40010000</t>
  </si>
  <si>
    <t>Aizdevumi</t>
  </si>
  <si>
    <t>B000</t>
  </si>
  <si>
    <t>A000</t>
  </si>
  <si>
    <t>A100</t>
  </si>
  <si>
    <t>Nodokļu ieņēmumi</t>
  </si>
  <si>
    <t>A110</t>
  </si>
  <si>
    <t>Ienākuma nodokļi</t>
  </si>
  <si>
    <t>01100</t>
  </si>
  <si>
    <t>Ieņēmumi no iedzīvotāju ienākuma nodokļa</t>
  </si>
  <si>
    <t>01200</t>
  </si>
  <si>
    <t>Ieņēmumi no uzņēmumu ienākuma nodokļa</t>
  </si>
  <si>
    <t>01210</t>
  </si>
  <si>
    <t>Uzņēmumu ienākuma nodoklis</t>
  </si>
  <si>
    <t>A120</t>
  </si>
  <si>
    <t>Sociālās apdrošināšanas iemaksas – kopā</t>
  </si>
  <si>
    <t>02500</t>
  </si>
  <si>
    <t>A150</t>
  </si>
  <si>
    <t>Nodokļi par pakalpojumiem un precēm</t>
  </si>
  <si>
    <t>A151</t>
  </si>
  <si>
    <t>Pievienotās vērtības nodoklis</t>
  </si>
  <si>
    <t>A152</t>
  </si>
  <si>
    <t>Akcīzes nodoklis</t>
  </si>
  <si>
    <t>A154</t>
  </si>
  <si>
    <t>Nodokļi atsevišķām precēm un pakalpojumu veidiem</t>
  </si>
  <si>
    <t>05410</t>
  </si>
  <si>
    <t>Azartspēļu nodoklis</t>
  </si>
  <si>
    <t>05420</t>
  </si>
  <si>
    <t>Izložu nodoklis</t>
  </si>
  <si>
    <t>05440</t>
  </si>
  <si>
    <t>Elektroenerģijas nodoklis</t>
  </si>
  <si>
    <t>05450</t>
  </si>
  <si>
    <t>Transportlīdzekļa ekspluatācijas nodoklis</t>
  </si>
  <si>
    <t>05460</t>
  </si>
  <si>
    <t>Uzņēmumu vieglo transportlīdzekļu nodoklis</t>
  </si>
  <si>
    <t>A155</t>
  </si>
  <si>
    <t>Nodokļi un maksājumi par tiesībām lietot atsevišķas preces</t>
  </si>
  <si>
    <t>05530</t>
  </si>
  <si>
    <t>Dabas resursu nodoklis</t>
  </si>
  <si>
    <t>A160</t>
  </si>
  <si>
    <t>Muitas nodoklis</t>
  </si>
  <si>
    <t>A200</t>
  </si>
  <si>
    <t>Nenodokļu ieņēmumi</t>
  </si>
  <si>
    <t>A300</t>
  </si>
  <si>
    <t>A400</t>
  </si>
  <si>
    <t>Ārvalstu finanšu palīdzība</t>
  </si>
  <si>
    <t>A500</t>
  </si>
  <si>
    <t>Transferti</t>
  </si>
  <si>
    <t>A520</t>
  </si>
  <si>
    <t>Pašvaldību budžetu transferti</t>
  </si>
  <si>
    <t>A530</t>
  </si>
  <si>
    <t>F21010000</t>
  </si>
  <si>
    <t>Naudas līdzekļi</t>
  </si>
  <si>
    <t>F210100003</t>
  </si>
  <si>
    <t>SB2</t>
  </si>
  <si>
    <t>SB2 Valsts speciālā budžeta kapitālie izdevumi (neto)</t>
  </si>
  <si>
    <t>SF</t>
  </si>
  <si>
    <t>Finansēšana</t>
  </si>
  <si>
    <t>PB1T</t>
  </si>
  <si>
    <t>mīnus transferts valsts speciālajam budžetam</t>
  </si>
  <si>
    <t>PB1</t>
  </si>
  <si>
    <t>PB1 Valsts pamatbudžeta uzturēšanas izdevumi (neto)</t>
  </si>
  <si>
    <t>SAT</t>
  </si>
  <si>
    <t>mīnus transferts no valsts pamatbudžeta</t>
  </si>
  <si>
    <t>SA</t>
  </si>
  <si>
    <t>SA Valsts speciālā budžeta ieņēmumi (neto)</t>
  </si>
  <si>
    <t>KB</t>
  </si>
  <si>
    <t>KB Valsts budžeta izdevumi (KB1+KB2)</t>
  </si>
  <si>
    <t>KB1</t>
  </si>
  <si>
    <t>KB1 Valsts budžeta uzturēšanas izdevumi (PB1+SB1)</t>
  </si>
  <si>
    <t>KB2</t>
  </si>
  <si>
    <t>KB2 Valsts budžeta kapitālie izdevumi (PB2+SB2)</t>
  </si>
  <si>
    <t>K1</t>
  </si>
  <si>
    <t>Valsts budžeta finansiālā bilance (KA-KB)</t>
  </si>
  <si>
    <t>KF</t>
  </si>
  <si>
    <t>KF40020000</t>
  </si>
  <si>
    <t>KF40010000</t>
  </si>
  <si>
    <t>KF21010000</t>
  </si>
  <si>
    <t>F210100001</t>
  </si>
  <si>
    <t>F210100002</t>
  </si>
  <si>
    <t>F210100005</t>
  </si>
  <si>
    <t>F50010000</t>
  </si>
  <si>
    <t>Akcijas un cita līdzdalība pašu kapitālā</t>
  </si>
  <si>
    <t>KA</t>
  </si>
  <si>
    <t>KA Valsts budžeta ieņēmumi (PA + SA)</t>
  </si>
  <si>
    <t>PB2T</t>
  </si>
  <si>
    <t>PB2</t>
  </si>
  <si>
    <t>PB2 Valsts pamatbudžeta kapitālie izdevumi (neto)</t>
  </si>
  <si>
    <t>PF</t>
  </si>
  <si>
    <t>IKPKA</t>
  </si>
  <si>
    <t>Valsts budžeta ieņēmumi</t>
  </si>
  <si>
    <t>IKPKB</t>
  </si>
  <si>
    <t>Valsts budžeta izdevumi</t>
  </si>
  <si>
    <t>IKPK1</t>
  </si>
  <si>
    <t>Valsts budžeta finansiālā bilance</t>
  </si>
  <si>
    <t>IKP</t>
  </si>
  <si>
    <t>IKP milj. euro</t>
  </si>
  <si>
    <t>PBT</t>
  </si>
  <si>
    <t>PB</t>
  </si>
  <si>
    <t>PB Valsts pamatbudžeta izdevumi (neto)</t>
  </si>
  <si>
    <t>Ieņēmumi valsts pamatbudžetā no valsts sociālās apdrošināšanas obligāto iemaksu sadales veselības aprūpes finansēšanai</t>
  </si>
  <si>
    <t>Ieņēmumi no maksas pakalpojumiem un citi pašu ieņēmumi – kopā</t>
  </si>
  <si>
    <t>No valsts budžeta daļēji finansēto atvasināto publisko personu un budžeta nefinansēto iestāžu transferti</t>
  </si>
  <si>
    <t>Valsts speciālā budžeta naudas līdzekļu atlikumu izmaiņas palielinājums (-) vai samazinājums (+)</t>
  </si>
  <si>
    <t>Maksas pakalpojumu un citu pašu ieņēmumu naudas līdzekļu atlikumu izmaiņas palielinājums (-) vai samazinājums (+)</t>
  </si>
  <si>
    <t>Ārvalstu finanšu palīdzības naudas līdzekļu atlikumu izmaiņas palielinājums (-) vai samazinājums (+)</t>
  </si>
  <si>
    <t>Naudas līdzekļu aizdevumiem atlikumu izmaiņas palielinājums (-) vai samazinājums (+)</t>
  </si>
  <si>
    <t>2024 D200 1</t>
  </si>
  <si>
    <t>2023 D200 2</t>
  </si>
  <si>
    <t>2022 D200 3</t>
  </si>
  <si>
    <t>Valsts konsolidētais budžets</t>
  </si>
  <si>
    <t>1.pielikums</t>
  </si>
  <si>
    <t>Likumprojekta "Par valsts budžetu 2022.gadam"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</si>
</sst>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200" formatCode="#,##0.0"/>
  </numFmts>
  <fonts count="39" x14ac:knownFonts="1">
    <font>
      <sz val="10"/>
      <name val="Arial"/>
    </font>
    <font>
      <sz val="10"/>
      <name val="Arial"/>
      <charset val="186"/>
    </font>
    <font>
      <sz val="8"/>
      <name val="Arial"/>
      <family val="2"/>
      <charset val="186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  <charset val="186"/>
    </font>
    <font>
      <b/>
      <sz val="11"/>
      <color indexed="8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  <charset val="186"/>
    </font>
    <font>
      <sz val="10"/>
      <color indexed="8"/>
      <name val="Arial"/>
      <family val="2"/>
      <charset val="186"/>
    </font>
    <font>
      <sz val="10"/>
      <color indexed="39"/>
      <name val="Arial"/>
      <family val="2"/>
    </font>
    <font>
      <sz val="19"/>
      <color indexed="48"/>
      <name val="Arial"/>
      <family val="2"/>
      <charset val="186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i/>
      <u/>
      <sz val="1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b/>
      <sz val="10"/>
      <name val="Times New Roman"/>
      <family val="1"/>
      <charset val="186"/>
    </font>
    <font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sz val="12"/>
      <name val="Arial"/>
      <family val="2"/>
      <charset val="186"/>
    </font>
    <font>
      <i/>
      <sz val="10"/>
      <color indexed="8"/>
      <name val="Times New Roman"/>
      <family val="1"/>
      <charset val="186"/>
    </font>
    <font>
      <b/>
      <i/>
      <sz val="10"/>
      <name val="Times New Roman"/>
      <family val="1"/>
      <charset val="186"/>
    </font>
  </fonts>
  <fills count="42">
    <fill>
      <patternFill patternType="none"/>
    </fill>
    <fill>
      <patternFill patternType="gray125"/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54"/>
      </patternFill>
    </fill>
    <fill>
      <patternFill patternType="solid">
        <fgColor indexed="57"/>
      </patternFill>
    </fill>
    <fill>
      <patternFill patternType="solid">
        <fgColor indexed="48"/>
        <bgColor indexed="48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25"/>
        <bgColor indexed="25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43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15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86">
    <xf numFmtId="0" fontId="0" fillId="0" borderId="0"/>
    <xf numFmtId="0" fontId="3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6" borderId="0" applyNumberFormat="0" applyBorder="0" applyAlignment="0" applyProtection="0"/>
    <xf numFmtId="0" fontId="3" fillId="25" borderId="0" applyNumberFormat="0" applyBorder="0" applyAlignment="0" applyProtection="0"/>
    <xf numFmtId="0" fontId="5" fillId="16" borderId="0" applyNumberFormat="0" applyBorder="0" applyAlignment="0" applyProtection="0"/>
    <xf numFmtId="0" fontId="6" fillId="26" borderId="1" applyNumberFormat="0" applyAlignment="0" applyProtection="0"/>
    <xf numFmtId="0" fontId="7" fillId="17" borderId="2" applyNumberFormat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10" fillId="30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25" borderId="1" applyNumberFormat="0" applyAlignment="0" applyProtection="0"/>
    <xf numFmtId="0" fontId="15" fillId="0" borderId="6" applyNumberFormat="0" applyFill="0" applyAlignment="0" applyProtection="0"/>
    <xf numFmtId="0" fontId="16" fillId="25" borderId="0" applyNumberFormat="0" applyBorder="0" applyAlignment="0" applyProtection="0"/>
    <xf numFmtId="0" fontId="8" fillId="0" borderId="0"/>
    <xf numFmtId="0" fontId="8" fillId="0" borderId="0"/>
    <xf numFmtId="0" fontId="1" fillId="0" borderId="0"/>
    <xf numFmtId="0" fontId="8" fillId="24" borderId="7" applyNumberFormat="0" applyFont="0" applyAlignment="0" applyProtection="0"/>
    <xf numFmtId="0" fontId="17" fillId="26" borderId="8" applyNumberFormat="0" applyAlignment="0" applyProtection="0"/>
    <xf numFmtId="4" fontId="18" fillId="31" borderId="9" applyNumberFormat="0" applyProtection="0">
      <alignment vertical="center"/>
    </xf>
    <xf numFmtId="4" fontId="19" fillId="31" borderId="9" applyNumberFormat="0" applyProtection="0">
      <alignment vertical="center"/>
    </xf>
    <xf numFmtId="4" fontId="18" fillId="31" borderId="9" applyNumberFormat="0" applyProtection="0">
      <alignment horizontal="left" vertical="center" indent="1"/>
    </xf>
    <xf numFmtId="0" fontId="18" fillId="31" borderId="9" applyNumberFormat="0" applyProtection="0">
      <alignment horizontal="left" vertical="top" indent="1"/>
    </xf>
    <xf numFmtId="4" fontId="32" fillId="0" borderId="0" applyNumberFormat="0" applyProtection="0">
      <alignment horizontal="left" wrapText="1" indent="1"/>
    </xf>
    <xf numFmtId="4" fontId="20" fillId="7" borderId="9" applyNumberFormat="0" applyProtection="0">
      <alignment horizontal="right" vertical="center"/>
    </xf>
    <xf numFmtId="4" fontId="20" fillId="3" borderId="9" applyNumberFormat="0" applyProtection="0">
      <alignment horizontal="right" vertical="center"/>
    </xf>
    <xf numFmtId="4" fontId="20" fillId="32" borderId="9" applyNumberFormat="0" applyProtection="0">
      <alignment horizontal="right" vertical="center"/>
    </xf>
    <xf numFmtId="4" fontId="20" fillId="33" borderId="9" applyNumberFormat="0" applyProtection="0">
      <alignment horizontal="right" vertical="center"/>
    </xf>
    <xf numFmtId="4" fontId="20" fillId="34" borderId="9" applyNumberFormat="0" applyProtection="0">
      <alignment horizontal="right" vertical="center"/>
    </xf>
    <xf numFmtId="4" fontId="20" fillId="35" borderId="9" applyNumberFormat="0" applyProtection="0">
      <alignment horizontal="right" vertical="center"/>
    </xf>
    <xf numFmtId="4" fontId="20" fillId="9" borderId="9" applyNumberFormat="0" applyProtection="0">
      <alignment horizontal="right" vertical="center"/>
    </xf>
    <xf numFmtId="4" fontId="20" fillId="36" borderId="9" applyNumberFormat="0" applyProtection="0">
      <alignment horizontal="right" vertical="center"/>
    </xf>
    <xf numFmtId="4" fontId="20" fillId="37" borderId="9" applyNumberFormat="0" applyProtection="0">
      <alignment horizontal="right" vertical="center"/>
    </xf>
    <xf numFmtId="4" fontId="18" fillId="38" borderId="10" applyNumberFormat="0" applyProtection="0">
      <alignment horizontal="left" vertical="center" indent="1"/>
    </xf>
    <xf numFmtId="4" fontId="20" fillId="39" borderId="0" applyNumberFormat="0" applyProtection="0">
      <alignment horizontal="left" vertical="center" indent="1"/>
    </xf>
    <xf numFmtId="4" fontId="21" fillId="8" borderId="0" applyNumberFormat="0" applyProtection="0">
      <alignment horizontal="left" vertical="center" indent="1"/>
    </xf>
    <xf numFmtId="4" fontId="20" fillId="2" borderId="9" applyNumberFormat="0" applyProtection="0">
      <alignment horizontal="right" vertical="center"/>
    </xf>
    <xf numFmtId="4" fontId="22" fillId="39" borderId="0" applyNumberFormat="0" applyProtection="0">
      <alignment horizontal="left" vertical="center" indent="1"/>
    </xf>
    <xf numFmtId="4" fontId="22" fillId="2" borderId="0" applyNumberFormat="0" applyProtection="0">
      <alignment horizontal="left" vertical="center" indent="1"/>
    </xf>
    <xf numFmtId="2" fontId="28" fillId="0" borderId="0" applyProtection="0">
      <alignment horizontal="left" wrapText="1" indent="1"/>
    </xf>
    <xf numFmtId="0" fontId="8" fillId="8" borderId="9" applyNumberFormat="0" applyProtection="0">
      <alignment horizontal="left" vertical="top" indent="1"/>
    </xf>
    <xf numFmtId="0" fontId="28" fillId="0" borderId="0" applyNumberFormat="0" applyProtection="0">
      <alignment horizontal="left" wrapText="1" indent="1"/>
    </xf>
    <xf numFmtId="0" fontId="8" fillId="2" borderId="9" applyNumberFormat="0" applyProtection="0">
      <alignment horizontal="left" vertical="top" indent="1"/>
    </xf>
    <xf numFmtId="0" fontId="28" fillId="0" borderId="0" applyNumberFormat="0" applyProtection="0">
      <alignment horizontal="left" wrapText="1" indent="1"/>
    </xf>
    <xf numFmtId="0" fontId="8" fillId="6" borderId="9" applyNumberFormat="0" applyProtection="0">
      <alignment horizontal="left" vertical="top" indent="1"/>
    </xf>
    <xf numFmtId="0" fontId="28" fillId="0" borderId="0" applyNumberFormat="0" applyProtection="0">
      <alignment horizontal="left" wrapText="1" indent="1"/>
    </xf>
    <xf numFmtId="0" fontId="8" fillId="39" borderId="9" applyNumberFormat="0" applyProtection="0">
      <alignment horizontal="left" vertical="top" indent="1"/>
    </xf>
    <xf numFmtId="0" fontId="8" fillId="5" borderId="11" applyNumberFormat="0">
      <protection locked="0"/>
    </xf>
    <xf numFmtId="4" fontId="20" fillId="4" borderId="9" applyNumberFormat="0" applyProtection="0">
      <alignment vertical="center"/>
    </xf>
    <xf numFmtId="4" fontId="23" fillId="4" borderId="9" applyNumberFormat="0" applyProtection="0">
      <alignment vertical="center"/>
    </xf>
    <xf numFmtId="4" fontId="20" fillId="4" borderId="9" applyNumberFormat="0" applyProtection="0">
      <alignment horizontal="left" vertical="center" indent="1"/>
    </xf>
    <xf numFmtId="0" fontId="20" fillId="4" borderId="9" applyNumberFormat="0" applyProtection="0">
      <alignment horizontal="left" vertical="top" indent="1"/>
    </xf>
    <xf numFmtId="4" fontId="31" fillId="0" borderId="0" applyNumberFormat="0" applyProtection="0">
      <alignment horizontal="right" wrapText="1"/>
    </xf>
    <xf numFmtId="4" fontId="23" fillId="39" borderId="9" applyNumberFormat="0" applyProtection="0">
      <alignment horizontal="right" vertical="center"/>
    </xf>
    <xf numFmtId="4" fontId="31" fillId="0" borderId="0" applyNumberFormat="0" applyProtection="0">
      <alignment horizontal="left" wrapText="1" indent="1"/>
    </xf>
    <xf numFmtId="0" fontId="20" fillId="2" borderId="9" applyNumberFormat="0" applyProtection="0">
      <alignment horizontal="left" vertical="top" indent="1"/>
    </xf>
    <xf numFmtId="4" fontId="24" fillId="40" borderId="0" applyNumberFormat="0" applyProtection="0">
      <alignment horizontal="left" vertical="center" indent="1"/>
    </xf>
    <xf numFmtId="4" fontId="25" fillId="39" borderId="9" applyNumberFormat="0" applyProtection="0">
      <alignment horizontal="right" vertical="center"/>
    </xf>
    <xf numFmtId="0" fontId="26" fillId="0" borderId="0" applyNumberFormat="0" applyFill="0" applyBorder="0" applyAlignment="0" applyProtection="0"/>
    <xf numFmtId="0" fontId="9" fillId="0" borderId="12" applyNumberFormat="0" applyFill="0" applyAlignment="0" applyProtection="0"/>
    <xf numFmtId="0" fontId="27" fillId="0" borderId="0" applyNumberFormat="0" applyFill="0" applyBorder="0" applyAlignment="0" applyProtection="0"/>
  </cellStyleXfs>
  <cellXfs count="57">
    <xf numFmtId="0" fontId="0" fillId="0" borderId="0" xfId="0"/>
    <xf numFmtId="0" fontId="28" fillId="0" borderId="0" xfId="0" applyFont="1"/>
    <xf numFmtId="0" fontId="30" fillId="0" borderId="0" xfId="0" applyFont="1"/>
    <xf numFmtId="0" fontId="28" fillId="0" borderId="11" xfId="0" applyFont="1" applyBorder="1" applyAlignment="1">
      <alignment horizontal="center"/>
    </xf>
    <xf numFmtId="0" fontId="1" fillId="0" borderId="0" xfId="41"/>
    <xf numFmtId="0" fontId="35" fillId="41" borderId="0" xfId="41" applyFont="1" applyFill="1" applyAlignment="1">
      <alignment horizontal="left"/>
    </xf>
    <xf numFmtId="0" fontId="35" fillId="41" borderId="0" xfId="41" applyFont="1" applyFill="1" applyAlignment="1"/>
    <xf numFmtId="0" fontId="36" fillId="41" borderId="0" xfId="41" applyFont="1" applyFill="1"/>
    <xf numFmtId="0" fontId="1" fillId="41" borderId="0" xfId="41" applyFill="1"/>
    <xf numFmtId="0" fontId="34" fillId="41" borderId="0" xfId="41" applyFont="1" applyFill="1" applyBorder="1" applyAlignment="1">
      <alignment horizontal="center" vertical="center" wrapText="1"/>
    </xf>
    <xf numFmtId="0" fontId="34" fillId="41" borderId="0" xfId="41" applyFont="1" applyFill="1" applyBorder="1" applyAlignment="1">
      <alignment horizontal="center" wrapText="1"/>
    </xf>
    <xf numFmtId="0" fontId="34" fillId="41" borderId="0" xfId="41" applyFont="1" applyFill="1"/>
    <xf numFmtId="22" fontId="34" fillId="41" borderId="0" xfId="41" applyNumberFormat="1" applyFont="1" applyFill="1"/>
    <xf numFmtId="0" fontId="34" fillId="41" borderId="0" xfId="41" applyFont="1" applyFill="1" applyAlignment="1">
      <alignment horizontal="left" indent="1"/>
    </xf>
    <xf numFmtId="0" fontId="28" fillId="0" borderId="0" xfId="0" quotePrefix="1" applyFont="1" applyAlignment="1"/>
    <xf numFmtId="0" fontId="33" fillId="0" borderId="11" xfId="0" applyFont="1" applyBorder="1" applyAlignment="1">
      <alignment horizontal="center"/>
    </xf>
    <xf numFmtId="0" fontId="25" fillId="39" borderId="9" xfId="82" quotePrefix="1" applyNumberFormat="1">
      <alignment horizontal="right" vertical="center"/>
    </xf>
    <xf numFmtId="0" fontId="32" fillId="0" borderId="0" xfId="48" quotePrefix="1" applyNumberFormat="1">
      <alignment horizontal="left" wrapText="1" indent="1"/>
    </xf>
    <xf numFmtId="0" fontId="31" fillId="0" borderId="0" xfId="79" quotePrefix="1" applyNumberFormat="1">
      <alignment horizontal="left" wrapText="1" indent="1"/>
    </xf>
    <xf numFmtId="3" fontId="31" fillId="0" borderId="0" xfId="77" applyNumberFormat="1">
      <alignment horizontal="right" wrapText="1"/>
    </xf>
    <xf numFmtId="2" fontId="28" fillId="0" borderId="0" xfId="64" quotePrefix="1" applyAlignment="1">
      <alignment horizontal="left" wrapText="1" indent="2"/>
    </xf>
    <xf numFmtId="0" fontId="32" fillId="0" borderId="0" xfId="48" quotePrefix="1" applyNumberFormat="1" applyProtection="1">
      <alignment horizontal="left" wrapText="1" indent="1"/>
    </xf>
    <xf numFmtId="2" fontId="28" fillId="0" borderId="0" xfId="64" quotePrefix="1" applyAlignment="1" applyProtection="1">
      <alignment horizontal="left" wrapText="1" indent="2"/>
    </xf>
    <xf numFmtId="3" fontId="31" fillId="0" borderId="0" xfId="77" applyNumberFormat="1" applyProtection="1">
      <alignment horizontal="right" wrapText="1"/>
    </xf>
    <xf numFmtId="0" fontId="28" fillId="0" borderId="0" xfId="66" quotePrefix="1" applyAlignment="1">
      <alignment horizontal="left" wrapText="1" indent="3"/>
    </xf>
    <xf numFmtId="0" fontId="28" fillId="0" borderId="0" xfId="66" quotePrefix="1" applyAlignment="1" applyProtection="1">
      <alignment horizontal="left" wrapText="1" indent="3"/>
    </xf>
    <xf numFmtId="0" fontId="28" fillId="0" borderId="0" xfId="68" quotePrefix="1" applyAlignment="1">
      <alignment horizontal="left" wrapText="1" indent="4"/>
    </xf>
    <xf numFmtId="0" fontId="28" fillId="0" borderId="0" xfId="68" quotePrefix="1" applyAlignment="1" applyProtection="1">
      <alignment horizontal="left" wrapText="1" indent="4"/>
    </xf>
    <xf numFmtId="0" fontId="28" fillId="0" borderId="0" xfId="70" quotePrefix="1" applyAlignment="1" applyProtection="1">
      <alignment horizontal="left" wrapText="1" indent="6"/>
    </xf>
    <xf numFmtId="0" fontId="28" fillId="0" borderId="0" xfId="70" quotePrefix="1" applyAlignment="1" applyProtection="1">
      <alignment horizontal="left" wrapText="1" indent="7"/>
    </xf>
    <xf numFmtId="0" fontId="28" fillId="0" borderId="0" xfId="70" quotePrefix="1" applyAlignment="1" applyProtection="1">
      <alignment horizontal="left" wrapText="1" indent="8"/>
    </xf>
    <xf numFmtId="2" fontId="28" fillId="0" borderId="0" xfId="66" quotePrefix="1" applyNumberFormat="1" applyAlignment="1">
      <alignment horizontal="left" wrapText="1" indent="3"/>
    </xf>
    <xf numFmtId="0" fontId="31" fillId="0" borderId="0" xfId="79" quotePrefix="1" applyNumberFormat="1" applyAlignment="1">
      <alignment horizontal="left" wrapText="1" indent="1"/>
    </xf>
    <xf numFmtId="0" fontId="31" fillId="0" borderId="0" xfId="79" quotePrefix="1" applyNumberFormat="1" applyAlignment="1" applyProtection="1">
      <alignment horizontal="left" wrapText="1" indent="1"/>
    </xf>
    <xf numFmtId="0" fontId="32" fillId="0" borderId="0" xfId="79" quotePrefix="1" applyNumberFormat="1" applyFont="1">
      <alignment horizontal="left" wrapText="1" indent="1"/>
    </xf>
    <xf numFmtId="0" fontId="32" fillId="0" borderId="0" xfId="79" quotePrefix="1" applyNumberFormat="1" applyFont="1" applyAlignment="1">
      <alignment horizontal="left" wrapText="1" indent="1"/>
    </xf>
    <xf numFmtId="3" fontId="32" fillId="0" borderId="0" xfId="77" applyNumberFormat="1" applyFont="1">
      <alignment horizontal="right" wrapText="1"/>
    </xf>
    <xf numFmtId="2" fontId="33" fillId="0" borderId="0" xfId="64" quotePrefix="1" applyFont="1" applyAlignment="1">
      <alignment horizontal="left" wrapText="1" indent="2"/>
    </xf>
    <xf numFmtId="2" fontId="33" fillId="0" borderId="0" xfId="64" quotePrefix="1" applyFont="1" applyAlignment="1" applyProtection="1">
      <alignment horizontal="left" wrapText="1" indent="2"/>
    </xf>
    <xf numFmtId="3" fontId="32" fillId="0" borderId="0" xfId="77" applyNumberFormat="1" applyFont="1" applyProtection="1">
      <alignment horizontal="right" wrapText="1"/>
    </xf>
    <xf numFmtId="0" fontId="37" fillId="0" borderId="0" xfId="79" quotePrefix="1" applyNumberFormat="1" applyFont="1">
      <alignment horizontal="left" wrapText="1" indent="1"/>
    </xf>
    <xf numFmtId="0" fontId="37" fillId="0" borderId="0" xfId="79" quotePrefix="1" applyNumberFormat="1" applyFont="1" applyAlignment="1">
      <alignment horizontal="left" wrapText="1" indent="1"/>
    </xf>
    <xf numFmtId="3" fontId="37" fillId="0" borderId="0" xfId="77" applyNumberFormat="1" applyFont="1">
      <alignment horizontal="right" wrapText="1"/>
    </xf>
    <xf numFmtId="0" fontId="37" fillId="0" borderId="0" xfId="79" quotePrefix="1" applyNumberFormat="1" applyFont="1" applyAlignment="1">
      <alignment horizontal="right" wrapText="1" indent="1"/>
    </xf>
    <xf numFmtId="3" fontId="37" fillId="0" borderId="0" xfId="77" applyNumberFormat="1" applyFont="1" applyAlignment="1">
      <alignment horizontal="right" wrapText="1"/>
    </xf>
    <xf numFmtId="0" fontId="32" fillId="0" borderId="0" xfId="79" quotePrefix="1" applyNumberFormat="1" applyFont="1" applyProtection="1">
      <alignment horizontal="left" wrapText="1" indent="1"/>
    </xf>
    <xf numFmtId="0" fontId="32" fillId="0" borderId="0" xfId="79" quotePrefix="1" applyNumberFormat="1" applyFont="1" applyAlignment="1" applyProtection="1">
      <alignment horizontal="left" wrapText="1" indent="1"/>
    </xf>
    <xf numFmtId="0" fontId="28" fillId="0" borderId="0" xfId="39" applyFont="1" applyAlignment="1">
      <alignment horizontal="right"/>
    </xf>
    <xf numFmtId="200" fontId="37" fillId="0" borderId="0" xfId="77" applyNumberFormat="1" applyFont="1">
      <alignment horizontal="right" wrapText="1"/>
    </xf>
    <xf numFmtId="0" fontId="28" fillId="0" borderId="0" xfId="0" applyFont="1" applyAlignment="1"/>
    <xf numFmtId="0" fontId="34" fillId="0" borderId="0" xfId="39" applyFont="1" applyAlignment="1">
      <alignment wrapText="1"/>
    </xf>
    <xf numFmtId="0" fontId="34" fillId="0" borderId="0" xfId="39" applyFont="1" applyAlignment="1">
      <alignment horizontal="right"/>
    </xf>
    <xf numFmtId="0" fontId="28" fillId="0" borderId="0" xfId="39" applyFont="1"/>
    <xf numFmtId="0" fontId="38" fillId="0" borderId="11" xfId="39" applyFont="1" applyBorder="1" applyAlignment="1">
      <alignment horizontal="center" vertical="center" wrapText="1"/>
    </xf>
    <xf numFmtId="0" fontId="29" fillId="0" borderId="0" xfId="0" applyFont="1" applyAlignment="1">
      <alignment horizontal="center"/>
    </xf>
    <xf numFmtId="0" fontId="28" fillId="0" borderId="0" xfId="0" applyFont="1" applyAlignment="1">
      <alignment horizontal="right"/>
    </xf>
    <xf numFmtId="0" fontId="34" fillId="41" borderId="0" xfId="41" applyFont="1" applyFill="1" applyAlignment="1">
      <alignment horizontal="left" wrapText="1"/>
    </xf>
  </cellXfs>
  <cellStyles count="86">
    <cellStyle name="Accent1" xfId="1" builtinId="29" customBuiltin="1"/>
    <cellStyle name="Accent1 - 20%" xfId="2"/>
    <cellStyle name="Accent1 - 40%" xfId="3"/>
    <cellStyle name="Accent1 - 60%" xfId="4"/>
    <cellStyle name="Accent2" xfId="5" builtinId="33" customBuiltin="1"/>
    <cellStyle name="Accent2 - 20%" xfId="6"/>
    <cellStyle name="Accent2 - 40%" xfId="7"/>
    <cellStyle name="Accent2 - 60%" xfId="8"/>
    <cellStyle name="Accent3" xfId="9" builtinId="37" customBuiltin="1"/>
    <cellStyle name="Accent3 - 20%" xfId="10"/>
    <cellStyle name="Accent3 - 40%" xfId="11"/>
    <cellStyle name="Accent3 - 60%" xfId="12"/>
    <cellStyle name="Accent4" xfId="13" builtinId="41" customBuiltin="1"/>
    <cellStyle name="Accent4 - 20%" xfId="14"/>
    <cellStyle name="Accent4 - 40%" xfId="15"/>
    <cellStyle name="Accent4 - 60%" xfId="16"/>
    <cellStyle name="Accent5" xfId="17" builtinId="45" customBuiltin="1"/>
    <cellStyle name="Accent5 - 20%" xfId="18"/>
    <cellStyle name="Accent5 - 40%" xfId="19"/>
    <cellStyle name="Accent5 - 60%" xfId="20"/>
    <cellStyle name="Accent6" xfId="21" builtinId="49" customBuiltin="1"/>
    <cellStyle name="Accent6 - 20%" xfId="22"/>
    <cellStyle name="Accent6 - 40%" xfId="23"/>
    <cellStyle name="Accent6 - 60%" xfId="24"/>
    <cellStyle name="Bad" xfId="25" builtinId="27" customBuiltin="1"/>
    <cellStyle name="Calculation" xfId="26" builtinId="22" customBuiltin="1"/>
    <cellStyle name="Check Cell" xfId="27" builtinId="23" customBuiltin="1"/>
    <cellStyle name="Emphasis 1" xfId="28"/>
    <cellStyle name="Emphasis 2" xfId="29"/>
    <cellStyle name="Emphasis 3" xfId="30"/>
    <cellStyle name="Good" xfId="31" builtinId="26" customBuiltin="1"/>
    <cellStyle name="Heading 1" xfId="32" builtinId="16" customBuiltin="1"/>
    <cellStyle name="Heading 2" xfId="33" builtinId="17" customBuiltin="1"/>
    <cellStyle name="Heading 3" xfId="34" builtinId="18" customBuiltin="1"/>
    <cellStyle name="Heading 4" xfId="35" builtinId="19" customBuiltin="1"/>
    <cellStyle name="Input" xfId="36" builtinId="20" customBuiltin="1"/>
    <cellStyle name="Linked Cell" xfId="37" builtinId="24" customBuiltin="1"/>
    <cellStyle name="Neutral" xfId="38" builtinId="28" customBuiltin="1"/>
    <cellStyle name="Normal" xfId="0" builtinId="0"/>
    <cellStyle name="Normal 2" xfId="39"/>
    <cellStyle name="Normal 3" xfId="40"/>
    <cellStyle name="Normal_5L1PGPPKU5G2YMYR595GJSFF7" xfId="41"/>
    <cellStyle name="Note" xfId="42" builtinId="10" customBuiltin="1"/>
    <cellStyle name="Output" xfId="43" builtinId="21" customBuiltin="1"/>
    <cellStyle name="SAPBEXaggData" xfId="44"/>
    <cellStyle name="SAPBEXaggDataEmph" xfId="45"/>
    <cellStyle name="SAPBEXaggItem" xfId="46"/>
    <cellStyle name="SAPBEXaggItemX" xfId="47"/>
    <cellStyle name="SAPBEXchaText" xfId="48"/>
    <cellStyle name="SAPBEXexcBad7" xfId="49"/>
    <cellStyle name="SAPBEXexcBad8" xfId="50"/>
    <cellStyle name="SAPBEXexcBad9" xfId="51"/>
    <cellStyle name="SAPBEXexcCritical4" xfId="52"/>
    <cellStyle name="SAPBEXexcCritical5" xfId="53"/>
    <cellStyle name="SAPBEXexcCritical6" xfId="54"/>
    <cellStyle name="SAPBEXexcGood1" xfId="55"/>
    <cellStyle name="SAPBEXexcGood2" xfId="56"/>
    <cellStyle name="SAPBEXexcGood3" xfId="57"/>
    <cellStyle name="SAPBEXfilterDrill" xfId="58"/>
    <cellStyle name="SAPBEXfilterItem" xfId="59"/>
    <cellStyle name="SAPBEXfilterText" xfId="60"/>
    <cellStyle name="SAPBEXformats" xfId="61"/>
    <cellStyle name="SAPBEXheaderItem" xfId="62"/>
    <cellStyle name="SAPBEXheaderText" xfId="63"/>
    <cellStyle name="SAPBEXHLevel0" xfId="64"/>
    <cellStyle name="SAPBEXHLevel0X" xfId="65"/>
    <cellStyle name="SAPBEXHLevel1" xfId="66"/>
    <cellStyle name="SAPBEXHLevel1X" xfId="67"/>
    <cellStyle name="SAPBEXHLevel2" xfId="68"/>
    <cellStyle name="SAPBEXHLevel2X" xfId="69"/>
    <cellStyle name="SAPBEXHLevel3" xfId="70"/>
    <cellStyle name="SAPBEXHLevel3X" xfId="71"/>
    <cellStyle name="SAPBEXinputData" xfId="72"/>
    <cellStyle name="SAPBEXresData" xfId="73"/>
    <cellStyle name="SAPBEXresDataEmph" xfId="74"/>
    <cellStyle name="SAPBEXresItem" xfId="75"/>
    <cellStyle name="SAPBEXresItemX" xfId="76"/>
    <cellStyle name="SAPBEXstdData" xfId="77"/>
    <cellStyle name="SAPBEXstdDataEmph" xfId="78"/>
    <cellStyle name="SAPBEXstdItem" xfId="79"/>
    <cellStyle name="SAPBEXstdItemX" xfId="80"/>
    <cellStyle name="SAPBEXtitle" xfId="81"/>
    <cellStyle name="SAPBEXundefined" xfId="82"/>
    <cellStyle name="Sheet Title" xfId="83"/>
    <cellStyle name="Total" xfId="84" builtinId="25" customBuiltin="1"/>
    <cellStyle name="Warning Text" xfId="85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99FF99"/>
      <rgbColor rgb="000000FF"/>
      <rgbColor rgb="00FFFF00"/>
      <rgbColor rgb="00FF00FF"/>
      <rgbColor rgb="00CDDEE9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87C7C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D4E2EE"/>
      <rgbColor rgb="00EFF6FB"/>
      <rgbColor rgb="00CCFFCC"/>
      <rgbColor rgb="00F5FF7F"/>
      <rgbColor rgb="00DEEAF2"/>
      <rgbColor rgb="00FFBBBB"/>
      <rgbColor rgb="00CC99FF"/>
      <rgbColor rgb="00FFCC99"/>
      <rgbColor rgb="004D6776"/>
      <rgbColor rgb="0033CCCC"/>
      <rgbColor rgb="0060ED84"/>
      <rgbColor rgb="00FFCC33"/>
      <rgbColor rgb="00FFAB1D"/>
      <rgbColor rgb="00FF8800"/>
      <rgbColor rgb="00C4D9E9"/>
      <rgbColor rgb="00969696"/>
      <rgbColor rgb="00003366"/>
      <rgbColor rgb="005BCB77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9</xdr:row>
      <xdr:rowOff>0</xdr:rowOff>
    </xdr:from>
    <xdr:to>
      <xdr:col>0</xdr:col>
      <xdr:colOff>600075</xdr:colOff>
      <xdr:row>9</xdr:row>
      <xdr:rowOff>152400</xdr:rowOff>
    </xdr:to>
    <xdr:pic macro="DesignIconClicked">
      <xdr:nvPicPr>
        <xdr:cNvPr id="26639" name="BExB5EDO04H6NC29X69NPO6O629H" descr="MKXSGU6E17L0SBUT8H76VB79O" hidden="1">
          <a:extLst>
            <a:ext uri="{FF2B5EF4-FFF2-40B4-BE49-F238E27FC236}">
              <a16:creationId xmlns:a16="http://schemas.microsoft.com/office/drawing/2014/main" id="{C6595808-3749-4C27-9EF4-F653E8E812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33525"/>
          <a:ext cx="6000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609600</xdr:colOff>
      <xdr:row>0</xdr:row>
      <xdr:rowOff>161925</xdr:rowOff>
    </xdr:from>
    <xdr:to>
      <xdr:col>28</xdr:col>
      <xdr:colOff>342900</xdr:colOff>
      <xdr:row>13</xdr:row>
      <xdr:rowOff>152400</xdr:rowOff>
    </xdr:to>
    <xdr:pic macro="DesignIconClicked">
      <xdr:nvPicPr>
        <xdr:cNvPr id="2063" name="BEx3HZODKBTMIVUC8WRS3JJ6CT4F" descr="F618DOTCQ0DRO20MIB1X82U07" hidden="1">
          <a:extLst>
            <a:ext uri="{FF2B5EF4-FFF2-40B4-BE49-F238E27FC236}">
              <a16:creationId xmlns:a16="http://schemas.microsoft.com/office/drawing/2014/main" id="{7BA5C717-9535-41CB-A8B0-6550A70F0C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7268825" cy="2581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29</xdr:col>
      <xdr:colOff>76200</xdr:colOff>
      <xdr:row>26</xdr:row>
      <xdr:rowOff>419100</xdr:rowOff>
    </xdr:to>
    <xdr:pic macro="DesignIconClicked">
      <xdr:nvPicPr>
        <xdr:cNvPr id="3087" name="BEx7D79WE112AUOZUTWBQIS4XLRQ" descr="3SKG1CO9F6H29TTBGRISC7XEG" hidden="1">
          <a:extLst>
            <a:ext uri="{FF2B5EF4-FFF2-40B4-BE49-F238E27FC236}">
              <a16:creationId xmlns:a16="http://schemas.microsoft.com/office/drawing/2014/main" id="{57EB3A93-A3D7-4DC3-9360-ABBCA10B61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7468850" cy="7212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28</xdr:col>
      <xdr:colOff>342900</xdr:colOff>
      <xdr:row>13</xdr:row>
      <xdr:rowOff>152400</xdr:rowOff>
    </xdr:to>
    <xdr:pic macro="DesignIconClicked">
      <xdr:nvPicPr>
        <xdr:cNvPr id="4111" name="BExZX81XKM48KM1C1EGLX6CCPHCV" descr="57ALLHRAP8507YYX5A32Q6KQV" hidden="1">
          <a:extLst>
            <a:ext uri="{FF2B5EF4-FFF2-40B4-BE49-F238E27FC236}">
              <a16:creationId xmlns:a16="http://schemas.microsoft.com/office/drawing/2014/main" id="{7F2D6174-2A28-4C83-B5E2-52E29B7094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7392650" cy="2419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609600</xdr:colOff>
      <xdr:row>0</xdr:row>
      <xdr:rowOff>161925</xdr:rowOff>
    </xdr:from>
    <xdr:to>
      <xdr:col>29</xdr:col>
      <xdr:colOff>209550</xdr:colOff>
      <xdr:row>56</xdr:row>
      <xdr:rowOff>152400</xdr:rowOff>
    </xdr:to>
    <xdr:pic macro="DesignIconClicked">
      <xdr:nvPicPr>
        <xdr:cNvPr id="5135" name="BExIVZEZF4H0ZCCCDE3HH70AL3UB" descr="1T1XXBEBOTDUGV2ONJTJ9GB26" hidden="1">
          <a:extLst>
            <a:ext uri="{FF2B5EF4-FFF2-40B4-BE49-F238E27FC236}">
              <a16:creationId xmlns:a16="http://schemas.microsoft.com/office/drawing/2014/main" id="{68C89367-E70B-4B34-BBEC-E109C9EC4D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7402175" cy="1909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161925</xdr:rowOff>
    </xdr:from>
    <xdr:to>
      <xdr:col>28</xdr:col>
      <xdr:colOff>342900</xdr:colOff>
      <xdr:row>35</xdr:row>
      <xdr:rowOff>152400</xdr:rowOff>
    </xdr:to>
    <xdr:pic macro="DesignIconClicked">
      <xdr:nvPicPr>
        <xdr:cNvPr id="6159" name="BEx583DEYLMDT05OOPF4FJ54SKQO" descr="B442QOUT95IK6XDUZ151YEMR3" hidden="1">
          <a:extLst>
            <a:ext uri="{FF2B5EF4-FFF2-40B4-BE49-F238E27FC236}">
              <a16:creationId xmlns:a16="http://schemas.microsoft.com/office/drawing/2014/main" id="{2C6E67F0-1B7B-4B05-8071-BA0C6C36C0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9050000" cy="679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609600</xdr:colOff>
      <xdr:row>1</xdr:row>
      <xdr:rowOff>0</xdr:rowOff>
    </xdr:from>
    <xdr:to>
      <xdr:col>28</xdr:col>
      <xdr:colOff>342900</xdr:colOff>
      <xdr:row>7</xdr:row>
      <xdr:rowOff>152400</xdr:rowOff>
    </xdr:to>
    <xdr:pic macro="DesignIconClicked">
      <xdr:nvPicPr>
        <xdr:cNvPr id="7183" name="BEx1HNYBG8ZWGZOHZ51BW77C25HZ" descr="D4L71015O73K5HXOKT49VPMAX" hidden="1">
          <a:extLst>
            <a:ext uri="{FF2B5EF4-FFF2-40B4-BE49-F238E27FC236}">
              <a16:creationId xmlns:a16="http://schemas.microsoft.com/office/drawing/2014/main" id="{0A3D8663-18C3-4461-B55C-C94339466C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6583025" cy="2419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609600</xdr:colOff>
      <xdr:row>0</xdr:row>
      <xdr:rowOff>161925</xdr:rowOff>
    </xdr:from>
    <xdr:to>
      <xdr:col>28</xdr:col>
      <xdr:colOff>342900</xdr:colOff>
      <xdr:row>14</xdr:row>
      <xdr:rowOff>152400</xdr:rowOff>
    </xdr:to>
    <xdr:pic macro="DesignIconClicked">
      <xdr:nvPicPr>
        <xdr:cNvPr id="8207" name="BExQGZYCH96B2MDE4P06MNFNFFTY" descr="BC8KZ5W1NFSRLK6JXGE1GVHWR" hidden="1">
          <a:extLst>
            <a:ext uri="{FF2B5EF4-FFF2-40B4-BE49-F238E27FC236}">
              <a16:creationId xmlns:a16="http://schemas.microsoft.com/office/drawing/2014/main" id="{F51CBB0F-03BE-4BA9-960A-797A8146B0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7325975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161925</xdr:rowOff>
    </xdr:from>
    <xdr:to>
      <xdr:col>28</xdr:col>
      <xdr:colOff>342900</xdr:colOff>
      <xdr:row>6</xdr:row>
      <xdr:rowOff>152400</xdr:rowOff>
    </xdr:to>
    <xdr:pic macro="DesignIconClicked">
      <xdr:nvPicPr>
        <xdr:cNvPr id="9231" name="BEx3OD8XIJ8VC096W0WCHAEVRMA5" descr="9EYJQ8HP5MB2HVG5NFXC8SR5J" hidden="1">
          <a:extLst>
            <a:ext uri="{FF2B5EF4-FFF2-40B4-BE49-F238E27FC236}">
              <a16:creationId xmlns:a16="http://schemas.microsoft.com/office/drawing/2014/main" id="{B8CBD4E3-B83A-478D-A7F4-E015DD03DD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6573500" cy="2581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609600</xdr:colOff>
      <xdr:row>0</xdr:row>
      <xdr:rowOff>161925</xdr:rowOff>
    </xdr:from>
    <xdr:to>
      <xdr:col>28</xdr:col>
      <xdr:colOff>342900</xdr:colOff>
      <xdr:row>14</xdr:row>
      <xdr:rowOff>152400</xdr:rowOff>
    </xdr:to>
    <xdr:pic macro="DesignIconClicked">
      <xdr:nvPicPr>
        <xdr:cNvPr id="10255" name="BExW30F6H6H3TILZYL27OLV7OH6Y" descr="GLE0HVEVO0FPEV10R6DZJ7GY3" hidden="1">
          <a:extLst>
            <a:ext uri="{FF2B5EF4-FFF2-40B4-BE49-F238E27FC236}">
              <a16:creationId xmlns:a16="http://schemas.microsoft.com/office/drawing/2014/main" id="{391E6C6E-58C3-424A-BEF4-9AFF07B3A6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8583275" cy="2581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28</xdr:col>
      <xdr:colOff>257175</xdr:colOff>
      <xdr:row>5</xdr:row>
      <xdr:rowOff>152400</xdr:rowOff>
    </xdr:to>
    <xdr:pic macro="DesignIconClicked">
      <xdr:nvPicPr>
        <xdr:cNvPr id="11279" name="BExVXM7UMVCB1DQV2EG0OH2WHLRX" descr="BCGTS6E54JP2NGWU4LDWVTF0Q" hidden="1">
          <a:extLst>
            <a:ext uri="{FF2B5EF4-FFF2-40B4-BE49-F238E27FC236}">
              <a16:creationId xmlns:a16="http://schemas.microsoft.com/office/drawing/2014/main" id="{AC2ADBB6-5955-42E6-A34F-8A8BDF0F8C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6230600" cy="2419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609600</xdr:colOff>
      <xdr:row>1</xdr:row>
      <xdr:rowOff>0</xdr:rowOff>
    </xdr:from>
    <xdr:to>
      <xdr:col>28</xdr:col>
      <xdr:colOff>295275</xdr:colOff>
      <xdr:row>15</xdr:row>
      <xdr:rowOff>152400</xdr:rowOff>
    </xdr:to>
    <xdr:pic macro="DesignIconClicked">
      <xdr:nvPicPr>
        <xdr:cNvPr id="12303" name="BExSCDCWOAC2CFFYML57BVEXX52Y" descr="8ZULCOI0R7KWVZO4HIGATB1CA" hidden="1">
          <a:extLst>
            <a:ext uri="{FF2B5EF4-FFF2-40B4-BE49-F238E27FC236}">
              <a16:creationId xmlns:a16="http://schemas.microsoft.com/office/drawing/2014/main" id="{F0B19832-3859-477E-8C2E-63143D792E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7783175" cy="30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609600</xdr:colOff>
      <xdr:row>1</xdr:row>
      <xdr:rowOff>0</xdr:rowOff>
    </xdr:from>
    <xdr:to>
      <xdr:col>28</xdr:col>
      <xdr:colOff>295275</xdr:colOff>
      <xdr:row>14</xdr:row>
      <xdr:rowOff>152400</xdr:rowOff>
    </xdr:to>
    <xdr:pic macro="DesignIconClicked">
      <xdr:nvPicPr>
        <xdr:cNvPr id="13327" name="BExZV1DPOUYRXHZVZFJ082FDE6CL" descr="950UW6Y5Q0ZRKGTFGS4CI82IB" hidden="1">
          <a:extLst>
            <a:ext uri="{FF2B5EF4-FFF2-40B4-BE49-F238E27FC236}">
              <a16:creationId xmlns:a16="http://schemas.microsoft.com/office/drawing/2014/main" id="{58FB4DA6-50F7-46D4-B6DE-0FEADC70B5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6544925" cy="2419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609600</xdr:colOff>
      <xdr:row>1</xdr:row>
      <xdr:rowOff>0</xdr:rowOff>
    </xdr:from>
    <xdr:to>
      <xdr:col>28</xdr:col>
      <xdr:colOff>257175</xdr:colOff>
      <xdr:row>23</xdr:row>
      <xdr:rowOff>152400</xdr:rowOff>
    </xdr:to>
    <xdr:pic macro="DesignIconClicked">
      <xdr:nvPicPr>
        <xdr:cNvPr id="14351" name="BExZVAZ55ZZI4K2M3X6EAOE1EM53" descr="9GQ30L9ZFHB5IQQVIUJ7OAV5Q" hidden="1">
          <a:extLst>
            <a:ext uri="{FF2B5EF4-FFF2-40B4-BE49-F238E27FC236}">
              <a16:creationId xmlns:a16="http://schemas.microsoft.com/office/drawing/2014/main" id="{E4ECB2FE-1932-4148-BF8E-0F5747F3E2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8240375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28</xdr:col>
      <xdr:colOff>342900</xdr:colOff>
      <xdr:row>5</xdr:row>
      <xdr:rowOff>152400</xdr:rowOff>
    </xdr:to>
    <xdr:pic macro="DesignIconClicked">
      <xdr:nvPicPr>
        <xdr:cNvPr id="16399" name="BExON9LCXMNJF2I5DT9DKD4BJ9BY" descr="Y2RM90HZ1D8Y4UJXP5CHDCJSG" hidden="1">
          <a:extLst>
            <a:ext uri="{FF2B5EF4-FFF2-40B4-BE49-F238E27FC236}">
              <a16:creationId xmlns:a16="http://schemas.microsoft.com/office/drawing/2014/main" id="{3373BE67-0DD1-4B23-892C-B889952E68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6554450" cy="2419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161925</xdr:rowOff>
    </xdr:from>
    <xdr:to>
      <xdr:col>28</xdr:col>
      <xdr:colOff>342900</xdr:colOff>
      <xdr:row>13</xdr:row>
      <xdr:rowOff>152400</xdr:rowOff>
    </xdr:to>
    <xdr:pic macro="DesignIconClicked">
      <xdr:nvPicPr>
        <xdr:cNvPr id="17423" name="BExSD4S99BCHJDC4NIEE4099YITO" descr="ETY7RWVF0HA65ZJPFTHE2U5A7" hidden="1">
          <a:extLst>
            <a:ext uri="{FF2B5EF4-FFF2-40B4-BE49-F238E27FC236}">
              <a16:creationId xmlns:a16="http://schemas.microsoft.com/office/drawing/2014/main" id="{99F40F27-25D8-41A6-AC2D-FAB85ACFC4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6973550" cy="2581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609600</xdr:colOff>
      <xdr:row>0</xdr:row>
      <xdr:rowOff>161925</xdr:rowOff>
    </xdr:from>
    <xdr:to>
      <xdr:col>28</xdr:col>
      <xdr:colOff>342900</xdr:colOff>
      <xdr:row>7</xdr:row>
      <xdr:rowOff>152400</xdr:rowOff>
    </xdr:to>
    <xdr:pic macro="DesignIconClicked">
      <xdr:nvPicPr>
        <xdr:cNvPr id="18447" name="BExMG7ES99KAMTU1OD4J853QN24S" descr="Q8ARSFWX5P10XT9PLEQVPMVXS" hidden="1">
          <a:extLst>
            <a:ext uri="{FF2B5EF4-FFF2-40B4-BE49-F238E27FC236}">
              <a16:creationId xmlns:a16="http://schemas.microsoft.com/office/drawing/2014/main" id="{A03751AD-39B4-402B-B9F2-9792309F94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6640175" cy="2581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28</xdr:col>
      <xdr:colOff>342900</xdr:colOff>
      <xdr:row>13</xdr:row>
      <xdr:rowOff>152400</xdr:rowOff>
    </xdr:to>
    <xdr:pic macro="DesignIconClicked">
      <xdr:nvPicPr>
        <xdr:cNvPr id="19471" name="BEx95LDWA23OHIFBZQCZBU90Q581" descr="BBCD75EMR2OD9AQEOWBNN1KDY" hidden="1">
          <a:extLst>
            <a:ext uri="{FF2B5EF4-FFF2-40B4-BE49-F238E27FC236}">
              <a16:creationId xmlns:a16="http://schemas.microsoft.com/office/drawing/2014/main" id="{3D91C4F7-D366-4B75-9659-B85C9F5C34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8230850" cy="2419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28</xdr:col>
      <xdr:colOff>314325</xdr:colOff>
      <xdr:row>4</xdr:row>
      <xdr:rowOff>152400</xdr:rowOff>
    </xdr:to>
    <xdr:pic macro="DesignIconClicked">
      <xdr:nvPicPr>
        <xdr:cNvPr id="20495" name="BExB76THD6XUT16OJ9OUHLI98S04" descr="GUHQEHZGXLZQR0NL8XNS0R7SJ" hidden="1">
          <a:extLst>
            <a:ext uri="{FF2B5EF4-FFF2-40B4-BE49-F238E27FC236}">
              <a16:creationId xmlns:a16="http://schemas.microsoft.com/office/drawing/2014/main" id="{60038844-0F61-4F8F-8B3B-802157E66E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5944850" cy="2419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28</xdr:col>
      <xdr:colOff>295275</xdr:colOff>
      <xdr:row>12</xdr:row>
      <xdr:rowOff>152400</xdr:rowOff>
    </xdr:to>
    <xdr:pic macro="DesignIconClicked">
      <xdr:nvPicPr>
        <xdr:cNvPr id="21519" name="BExIXQI5RHZC4P0D4L218IJ5X3EC" descr="S4JXX6D9JWUEGLE07033ZFA62" hidden="1">
          <a:extLst>
            <a:ext uri="{FF2B5EF4-FFF2-40B4-BE49-F238E27FC236}">
              <a16:creationId xmlns:a16="http://schemas.microsoft.com/office/drawing/2014/main" id="{0397BD06-81BF-4750-A912-327DF0A699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6363950" cy="3714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1</xdr:col>
      <xdr:colOff>1562100</xdr:colOff>
      <xdr:row>1</xdr:row>
      <xdr:rowOff>152400</xdr:rowOff>
    </xdr:to>
    <xdr:pic macro="DesignIconClicked">
      <xdr:nvPicPr>
        <xdr:cNvPr id="22543" name="BExCUJLW5DPV7IJ516WH311FWGZ7" descr="IVLBVFHSQ4G0H7YHJQGHXGNNM" hidden="1">
          <a:extLst>
            <a:ext uri="{FF2B5EF4-FFF2-40B4-BE49-F238E27FC236}">
              <a16:creationId xmlns:a16="http://schemas.microsoft.com/office/drawing/2014/main" id="{A7E6EF9D-F106-43AA-9D98-CF40B9F51E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5621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609600</xdr:colOff>
      <xdr:row>0</xdr:row>
      <xdr:rowOff>161925</xdr:rowOff>
    </xdr:from>
    <xdr:to>
      <xdr:col>28</xdr:col>
      <xdr:colOff>295275</xdr:colOff>
      <xdr:row>11</xdr:row>
      <xdr:rowOff>152400</xdr:rowOff>
    </xdr:to>
    <xdr:pic macro="DesignIconClicked">
      <xdr:nvPicPr>
        <xdr:cNvPr id="23567" name="BExESAQ4A6FVMFOA13FCUYX5TML8" descr="1HI9B77XW3C89IXQAGHE421LD" hidden="1">
          <a:extLst>
            <a:ext uri="{FF2B5EF4-FFF2-40B4-BE49-F238E27FC236}">
              <a16:creationId xmlns:a16="http://schemas.microsoft.com/office/drawing/2014/main" id="{58B1F815-DE9F-4CD9-A498-2046420928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7021175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34</xdr:col>
      <xdr:colOff>276225</xdr:colOff>
      <xdr:row>13</xdr:row>
      <xdr:rowOff>152400</xdr:rowOff>
    </xdr:to>
    <xdr:pic macro="DesignIconClicked">
      <xdr:nvPicPr>
        <xdr:cNvPr id="25615" name="BExBA8SWGPNDVAIYTAPAFUGCNACH" descr="OH0DCERWD1E20G38FPXSJ5C9Y" hidden="1">
          <a:extLst>
            <a:ext uri="{FF2B5EF4-FFF2-40B4-BE49-F238E27FC236}">
              <a16:creationId xmlns:a16="http://schemas.microsoft.com/office/drawing/2014/main" id="{92CED66A-7E27-4A90-8428-1344582CFA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61925"/>
          <a:ext cx="19345275" cy="403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bd-sinko\AppData\Local\Temp\413\BW\Analyzer\Workbooks\BW\Analyzer\Workbooks\BW\Analyzer\Workbooks\5NJ0LK2W78B9UKV4QYJPX7SCX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RepositorySheet"/>
      <sheetName val="ATSKAITE"/>
      <sheetName val="FOOTER"/>
    </sheetNames>
    <sheetDataSet>
      <sheetData sheetId="0" refreshError="1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G100"/>
  <sheetViews>
    <sheetView tabSelected="1" topLeftCell="A63" workbookViewId="0">
      <selection activeCell="C93" sqref="C93"/>
    </sheetView>
  </sheetViews>
  <sheetFormatPr defaultRowHeight="12.75" x14ac:dyDescent="0.2"/>
  <cols>
    <col min="1" max="1" width="0.42578125" customWidth="1"/>
    <col min="2" max="2" width="69.28515625" customWidth="1"/>
    <col min="3" max="3" width="15.140625" customWidth="1"/>
  </cols>
  <sheetData>
    <row r="1" spans="2:7" s="1" customFormat="1" x14ac:dyDescent="0.2">
      <c r="C1" s="47" t="s">
        <v>175</v>
      </c>
    </row>
    <row r="2" spans="2:7" s="1" customFormat="1" x14ac:dyDescent="0.2">
      <c r="B2" s="49"/>
      <c r="C2" s="47" t="s">
        <v>174</v>
      </c>
    </row>
    <row r="3" spans="2:7" s="1" customFormat="1" x14ac:dyDescent="0.2"/>
    <row r="4" spans="2:7" s="1" customFormat="1" ht="15.75" x14ac:dyDescent="0.25">
      <c r="B4" s="54" t="s">
        <v>173</v>
      </c>
      <c r="C4" s="54"/>
    </row>
    <row r="5" spans="2:7" s="1" customFormat="1" ht="15.75" x14ac:dyDescent="0.25">
      <c r="B5" s="54"/>
      <c r="C5" s="54"/>
    </row>
    <row r="6" spans="2:7" s="1" customFormat="1" x14ac:dyDescent="0.2"/>
    <row r="7" spans="2:7" s="1" customFormat="1" ht="27" customHeight="1" x14ac:dyDescent="0.2">
      <c r="B7" s="15" t="s">
        <v>9</v>
      </c>
      <c r="C7" s="53" t="s">
        <v>49</v>
      </c>
    </row>
    <row r="8" spans="2:7" x14ac:dyDescent="0.2">
      <c r="B8" s="46" t="s">
        <v>147</v>
      </c>
      <c r="C8" s="39">
        <v>10663396335</v>
      </c>
      <c r="D8" s="39"/>
      <c r="E8" s="39"/>
      <c r="F8" s="39"/>
      <c r="G8" s="39"/>
    </row>
    <row r="9" spans="2:7" x14ac:dyDescent="0.2">
      <c r="B9" s="38" t="s">
        <v>11</v>
      </c>
      <c r="C9" s="39">
        <v>7469702381</v>
      </c>
      <c r="D9" s="39"/>
      <c r="E9" s="39"/>
      <c r="F9" s="39"/>
      <c r="G9" s="39"/>
    </row>
    <row r="10" spans="2:7" x14ac:dyDescent="0.2">
      <c r="B10" s="25" t="s">
        <v>68</v>
      </c>
      <c r="C10" s="23">
        <v>5405790952</v>
      </c>
      <c r="D10" s="23"/>
      <c r="E10" s="23"/>
      <c r="F10" s="23"/>
      <c r="G10" s="23"/>
    </row>
    <row r="11" spans="2:7" x14ac:dyDescent="0.2">
      <c r="B11" s="27" t="s">
        <v>70</v>
      </c>
      <c r="C11" s="23">
        <v>781892500</v>
      </c>
      <c r="D11" s="23"/>
      <c r="E11" s="23"/>
      <c r="F11" s="23"/>
      <c r="G11" s="23"/>
    </row>
    <row r="12" spans="2:7" x14ac:dyDescent="0.2">
      <c r="B12" s="28" t="s">
        <v>72</v>
      </c>
      <c r="C12" s="23">
        <v>465492500</v>
      </c>
      <c r="D12" s="23"/>
      <c r="E12" s="23"/>
      <c r="F12" s="23"/>
      <c r="G12" s="23"/>
    </row>
    <row r="13" spans="2:7" x14ac:dyDescent="0.2">
      <c r="B13" s="28" t="s">
        <v>74</v>
      </c>
      <c r="C13" s="23">
        <v>316400000</v>
      </c>
      <c r="D13" s="23"/>
      <c r="E13" s="23"/>
      <c r="F13" s="23"/>
      <c r="G13" s="23"/>
    </row>
    <row r="14" spans="2:7" x14ac:dyDescent="0.2">
      <c r="B14" s="29" t="s">
        <v>76</v>
      </c>
      <c r="C14" s="23">
        <v>316400000</v>
      </c>
      <c r="D14" s="23"/>
      <c r="E14" s="23"/>
      <c r="F14" s="23"/>
      <c r="G14" s="23"/>
    </row>
    <row r="15" spans="2:7" x14ac:dyDescent="0.2">
      <c r="B15" s="27" t="s">
        <v>78</v>
      </c>
      <c r="C15" s="23">
        <v>112750000</v>
      </c>
      <c r="D15" s="23"/>
      <c r="E15" s="23"/>
      <c r="F15" s="23"/>
      <c r="G15" s="23"/>
    </row>
    <row r="16" spans="2:7" ht="25.5" x14ac:dyDescent="0.2">
      <c r="B16" s="28" t="s">
        <v>163</v>
      </c>
      <c r="C16" s="23">
        <v>112750000</v>
      </c>
      <c r="D16" s="23"/>
      <c r="E16" s="23"/>
      <c r="F16" s="23"/>
      <c r="G16" s="23"/>
    </row>
    <row r="17" spans="2:7" x14ac:dyDescent="0.2">
      <c r="B17" s="27" t="s">
        <v>81</v>
      </c>
      <c r="C17" s="23">
        <v>4449248452</v>
      </c>
      <c r="D17" s="23"/>
      <c r="E17" s="23"/>
      <c r="F17" s="23"/>
      <c r="G17" s="23"/>
    </row>
    <row r="18" spans="2:7" x14ac:dyDescent="0.2">
      <c r="B18" s="28" t="s">
        <v>83</v>
      </c>
      <c r="C18" s="23">
        <v>3067525000</v>
      </c>
      <c r="D18" s="23"/>
      <c r="E18" s="23"/>
      <c r="F18" s="23"/>
      <c r="G18" s="23"/>
    </row>
    <row r="19" spans="2:7" x14ac:dyDescent="0.2">
      <c r="B19" s="28" t="s">
        <v>85</v>
      </c>
      <c r="C19" s="23">
        <v>1166800000</v>
      </c>
      <c r="D19" s="23"/>
      <c r="E19" s="23"/>
      <c r="F19" s="23"/>
      <c r="G19" s="23"/>
    </row>
    <row r="20" spans="2:7" x14ac:dyDescent="0.2">
      <c r="B20" s="28" t="s">
        <v>87</v>
      </c>
      <c r="C20" s="23">
        <v>180198208</v>
      </c>
      <c r="D20" s="23"/>
      <c r="E20" s="23"/>
      <c r="F20" s="23"/>
      <c r="G20" s="23"/>
    </row>
    <row r="21" spans="2:7" x14ac:dyDescent="0.2">
      <c r="B21" s="30" t="s">
        <v>89</v>
      </c>
      <c r="C21" s="23">
        <v>42774300</v>
      </c>
      <c r="D21" s="23"/>
      <c r="E21" s="23"/>
      <c r="F21" s="23"/>
      <c r="G21" s="23"/>
    </row>
    <row r="22" spans="2:7" x14ac:dyDescent="0.2">
      <c r="B22" s="30" t="s">
        <v>91</v>
      </c>
      <c r="C22" s="23">
        <v>3500000</v>
      </c>
      <c r="D22" s="23"/>
      <c r="E22" s="23"/>
      <c r="F22" s="23"/>
      <c r="G22" s="23"/>
    </row>
    <row r="23" spans="2:7" x14ac:dyDescent="0.2">
      <c r="B23" s="30" t="s">
        <v>93</v>
      </c>
      <c r="C23" s="23">
        <v>4864000</v>
      </c>
      <c r="D23" s="23"/>
      <c r="E23" s="23"/>
      <c r="F23" s="23"/>
      <c r="G23" s="23"/>
    </row>
    <row r="24" spans="2:7" x14ac:dyDescent="0.2">
      <c r="B24" s="30" t="s">
        <v>95</v>
      </c>
      <c r="C24" s="23">
        <v>106139908</v>
      </c>
      <c r="D24" s="23"/>
      <c r="E24" s="23"/>
      <c r="F24" s="23"/>
      <c r="G24" s="23"/>
    </row>
    <row r="25" spans="2:7" x14ac:dyDescent="0.2">
      <c r="B25" s="30" t="s">
        <v>97</v>
      </c>
      <c r="C25" s="23">
        <v>22920000</v>
      </c>
      <c r="D25" s="23"/>
      <c r="E25" s="23"/>
      <c r="F25" s="23"/>
      <c r="G25" s="23"/>
    </row>
    <row r="26" spans="2:7" x14ac:dyDescent="0.2">
      <c r="B26" s="28" t="s">
        <v>99</v>
      </c>
      <c r="C26" s="23">
        <v>34725244</v>
      </c>
      <c r="D26" s="23"/>
      <c r="E26" s="23"/>
      <c r="F26" s="23"/>
      <c r="G26" s="23"/>
    </row>
    <row r="27" spans="2:7" x14ac:dyDescent="0.2">
      <c r="B27" s="30" t="s">
        <v>101</v>
      </c>
      <c r="C27" s="23">
        <v>34725244</v>
      </c>
      <c r="D27" s="23"/>
      <c r="E27" s="23"/>
      <c r="F27" s="23"/>
      <c r="G27" s="23"/>
    </row>
    <row r="28" spans="2:7" x14ac:dyDescent="0.2">
      <c r="B28" s="27" t="s">
        <v>103</v>
      </c>
      <c r="C28" s="23">
        <v>61900000</v>
      </c>
      <c r="D28" s="23"/>
      <c r="E28" s="23"/>
      <c r="F28" s="23"/>
      <c r="G28" s="23"/>
    </row>
    <row r="29" spans="2:7" x14ac:dyDescent="0.2">
      <c r="B29" s="25" t="s">
        <v>105</v>
      </c>
      <c r="C29" s="23">
        <v>470054576</v>
      </c>
      <c r="D29" s="23"/>
      <c r="E29" s="23"/>
      <c r="F29" s="23"/>
      <c r="G29" s="23"/>
    </row>
    <row r="30" spans="2:7" x14ac:dyDescent="0.2">
      <c r="B30" s="25" t="s">
        <v>164</v>
      </c>
      <c r="C30" s="23">
        <v>105486952</v>
      </c>
      <c r="D30" s="23"/>
      <c r="E30" s="23"/>
      <c r="F30" s="23"/>
      <c r="G30" s="23"/>
    </row>
    <row r="31" spans="2:7" x14ac:dyDescent="0.2">
      <c r="B31" s="25" t="s">
        <v>108</v>
      </c>
      <c r="C31" s="23">
        <v>1485628505</v>
      </c>
      <c r="D31" s="23"/>
      <c r="E31" s="23"/>
      <c r="F31" s="23"/>
      <c r="G31" s="23"/>
    </row>
    <row r="32" spans="2:7" x14ac:dyDescent="0.2">
      <c r="B32" s="25" t="s">
        <v>110</v>
      </c>
      <c r="C32" s="23">
        <v>2741396</v>
      </c>
      <c r="D32" s="23"/>
      <c r="E32" s="23"/>
      <c r="F32" s="23"/>
      <c r="G32" s="23"/>
    </row>
    <row r="33" spans="2:7" x14ac:dyDescent="0.2">
      <c r="B33" s="27" t="s">
        <v>112</v>
      </c>
      <c r="C33" s="23">
        <v>330781</v>
      </c>
      <c r="D33" s="23"/>
      <c r="E33" s="23"/>
      <c r="F33" s="23"/>
      <c r="G33" s="23"/>
    </row>
    <row r="34" spans="2:7" ht="25.5" x14ac:dyDescent="0.2">
      <c r="B34" s="27" t="s">
        <v>165</v>
      </c>
      <c r="C34" s="23">
        <v>2410615</v>
      </c>
      <c r="D34" s="23"/>
      <c r="E34" s="23"/>
      <c r="F34" s="23"/>
      <c r="G34" s="23"/>
    </row>
    <row r="35" spans="2:7" x14ac:dyDescent="0.2">
      <c r="B35" s="35" t="s">
        <v>57</v>
      </c>
      <c r="C35" s="36">
        <v>7469702381</v>
      </c>
      <c r="D35" s="36"/>
      <c r="E35" s="36"/>
      <c r="F35" s="36"/>
      <c r="G35" s="36"/>
    </row>
    <row r="36" spans="2:7" x14ac:dyDescent="0.2">
      <c r="B36" s="37" t="s">
        <v>14</v>
      </c>
      <c r="C36" s="36">
        <v>3437530586</v>
      </c>
      <c r="D36" s="36"/>
      <c r="E36" s="36"/>
      <c r="F36" s="36"/>
      <c r="G36" s="36"/>
    </row>
    <row r="37" spans="2:7" x14ac:dyDescent="0.2">
      <c r="B37" s="24" t="s">
        <v>68</v>
      </c>
      <c r="C37" s="19">
        <v>3133344030</v>
      </c>
      <c r="D37" s="19"/>
      <c r="E37" s="19"/>
      <c r="F37" s="19"/>
      <c r="G37" s="19"/>
    </row>
    <row r="38" spans="2:7" x14ac:dyDescent="0.2">
      <c r="B38" s="26" t="s">
        <v>78</v>
      </c>
      <c r="C38" s="19">
        <v>3133344030</v>
      </c>
      <c r="D38" s="19"/>
      <c r="E38" s="19"/>
      <c r="F38" s="19"/>
      <c r="G38" s="19"/>
    </row>
    <row r="39" spans="2:7" x14ac:dyDescent="0.2">
      <c r="B39" s="24" t="s">
        <v>105</v>
      </c>
      <c r="C39" s="19">
        <v>60333819</v>
      </c>
      <c r="D39" s="19"/>
      <c r="E39" s="19"/>
      <c r="F39" s="19"/>
      <c r="G39" s="19"/>
    </row>
    <row r="40" spans="2:7" x14ac:dyDescent="0.2">
      <c r="B40" s="24" t="s">
        <v>164</v>
      </c>
      <c r="C40" s="19">
        <v>16105</v>
      </c>
      <c r="D40" s="19"/>
      <c r="E40" s="19"/>
      <c r="F40" s="19"/>
      <c r="G40" s="19"/>
    </row>
    <row r="41" spans="2:7" x14ac:dyDescent="0.2">
      <c r="B41" s="24" t="s">
        <v>110</v>
      </c>
      <c r="C41" s="19">
        <v>243836632</v>
      </c>
      <c r="D41" s="19"/>
      <c r="E41" s="19"/>
      <c r="F41" s="19"/>
      <c r="G41" s="19"/>
    </row>
    <row r="42" spans="2:7" x14ac:dyDescent="0.2">
      <c r="B42" s="43" t="s">
        <v>126</v>
      </c>
      <c r="C42" s="44">
        <v>243836632</v>
      </c>
      <c r="D42" s="44"/>
      <c r="E42" s="44"/>
      <c r="F42" s="44"/>
      <c r="G42" s="42"/>
    </row>
    <row r="43" spans="2:7" x14ac:dyDescent="0.2">
      <c r="B43" s="35" t="s">
        <v>128</v>
      </c>
      <c r="C43" s="36">
        <v>3193693954</v>
      </c>
      <c r="D43" s="36"/>
      <c r="E43" s="36"/>
      <c r="F43" s="36"/>
      <c r="G43" s="36"/>
    </row>
    <row r="44" spans="2:7" x14ac:dyDescent="0.2">
      <c r="B44" s="35" t="s">
        <v>130</v>
      </c>
      <c r="C44" s="36">
        <v>12406328675</v>
      </c>
      <c r="D44" s="36"/>
      <c r="E44" s="36"/>
      <c r="F44" s="36"/>
      <c r="G44" s="36"/>
    </row>
    <row r="45" spans="2:7" x14ac:dyDescent="0.2">
      <c r="B45" s="35" t="s">
        <v>132</v>
      </c>
      <c r="C45" s="36">
        <v>11441491842</v>
      </c>
      <c r="D45" s="36"/>
      <c r="E45" s="36"/>
      <c r="F45" s="36"/>
      <c r="G45" s="36"/>
    </row>
    <row r="46" spans="2:7" x14ac:dyDescent="0.2">
      <c r="B46" s="35" t="s">
        <v>134</v>
      </c>
      <c r="C46" s="36">
        <v>964836833</v>
      </c>
      <c r="D46" s="36"/>
      <c r="E46" s="36"/>
      <c r="F46" s="36"/>
      <c r="G46" s="36"/>
    </row>
    <row r="47" spans="2:7" x14ac:dyDescent="0.2">
      <c r="B47" s="35" t="s">
        <v>136</v>
      </c>
      <c r="C47" s="36">
        <v>-1742932340</v>
      </c>
      <c r="D47" s="36"/>
      <c r="E47" s="36"/>
      <c r="F47" s="36"/>
      <c r="G47" s="36"/>
    </row>
    <row r="48" spans="2:7" x14ac:dyDescent="0.2">
      <c r="B48" s="35" t="s">
        <v>120</v>
      </c>
      <c r="C48" s="36">
        <v>1742932340</v>
      </c>
      <c r="D48" s="36"/>
      <c r="E48" s="36"/>
      <c r="F48" s="36"/>
      <c r="G48" s="36"/>
    </row>
    <row r="49" spans="2:7" x14ac:dyDescent="0.2">
      <c r="B49" s="32" t="s">
        <v>62</v>
      </c>
      <c r="C49" s="19">
        <v>1843611998</v>
      </c>
      <c r="D49" s="19"/>
      <c r="E49" s="19"/>
      <c r="F49" s="19"/>
      <c r="G49" s="19"/>
    </row>
    <row r="50" spans="2:7" x14ac:dyDescent="0.2">
      <c r="B50" s="32" t="s">
        <v>64</v>
      </c>
      <c r="C50" s="19">
        <v>-404457337</v>
      </c>
      <c r="D50" s="19"/>
      <c r="E50" s="19"/>
      <c r="F50" s="19"/>
      <c r="G50" s="19"/>
    </row>
    <row r="51" spans="2:7" x14ac:dyDescent="0.2">
      <c r="B51" s="32" t="s">
        <v>115</v>
      </c>
      <c r="C51" s="19">
        <v>364440462</v>
      </c>
      <c r="D51" s="19"/>
      <c r="E51" s="19"/>
      <c r="F51" s="19"/>
      <c r="G51" s="19"/>
    </row>
    <row r="52" spans="2:7" ht="25.5" x14ac:dyDescent="0.2">
      <c r="B52" s="32" t="s">
        <v>167</v>
      </c>
      <c r="C52" s="19">
        <v>9827096</v>
      </c>
      <c r="D52" s="19"/>
      <c r="E52" s="19"/>
      <c r="F52" s="19"/>
      <c r="G52" s="19"/>
    </row>
    <row r="53" spans="2:7" ht="25.5" x14ac:dyDescent="0.2">
      <c r="B53" s="32" t="s">
        <v>168</v>
      </c>
      <c r="C53" s="19">
        <v>559145</v>
      </c>
      <c r="D53" s="19"/>
      <c r="E53" s="19"/>
      <c r="F53" s="19"/>
      <c r="G53" s="19"/>
    </row>
    <row r="54" spans="2:7" ht="25.5" x14ac:dyDescent="0.2">
      <c r="B54" s="32" t="s">
        <v>166</v>
      </c>
      <c r="C54" s="19">
        <v>-50403116</v>
      </c>
      <c r="D54" s="19"/>
      <c r="E54" s="19"/>
      <c r="F54" s="19"/>
      <c r="G54" s="19"/>
    </row>
    <row r="55" spans="2:7" x14ac:dyDescent="0.2">
      <c r="B55" s="32" t="s">
        <v>169</v>
      </c>
      <c r="C55" s="19">
        <v>404457337</v>
      </c>
      <c r="D55" s="19"/>
      <c r="E55" s="19"/>
      <c r="F55" s="19"/>
      <c r="G55" s="19"/>
    </row>
    <row r="56" spans="2:7" x14ac:dyDescent="0.2">
      <c r="B56" s="32" t="s">
        <v>145</v>
      </c>
      <c r="C56" s="19">
        <v>-60662783</v>
      </c>
      <c r="D56" s="19"/>
      <c r="E56" s="19"/>
      <c r="F56" s="19"/>
      <c r="G56" s="19"/>
    </row>
    <row r="57" spans="2:7" x14ac:dyDescent="0.2">
      <c r="B57" s="37" t="s">
        <v>16</v>
      </c>
      <c r="C57" s="36">
        <v>9263037837</v>
      </c>
      <c r="D57" s="36"/>
      <c r="E57" s="36"/>
      <c r="F57" s="36"/>
      <c r="G57" s="36"/>
    </row>
    <row r="58" spans="2:7" x14ac:dyDescent="0.2">
      <c r="B58" s="43" t="s">
        <v>122</v>
      </c>
      <c r="C58" s="44">
        <v>243836632</v>
      </c>
      <c r="D58" s="44"/>
      <c r="E58" s="44"/>
      <c r="F58" s="44"/>
      <c r="G58" s="42"/>
    </row>
    <row r="59" spans="2:7" x14ac:dyDescent="0.2">
      <c r="B59" s="35" t="s">
        <v>162</v>
      </c>
      <c r="C59" s="36">
        <v>9019201205</v>
      </c>
      <c r="D59" s="36"/>
      <c r="E59" s="36"/>
      <c r="F59" s="36"/>
      <c r="G59" s="36"/>
    </row>
    <row r="60" spans="2:7" x14ac:dyDescent="0.2">
      <c r="B60" s="20" t="s">
        <v>44</v>
      </c>
      <c r="C60" s="19">
        <v>8299177483</v>
      </c>
      <c r="D60" s="19"/>
      <c r="E60" s="19"/>
      <c r="F60" s="19"/>
      <c r="G60" s="19"/>
    </row>
    <row r="61" spans="2:7" x14ac:dyDescent="0.2">
      <c r="B61" s="43" t="s">
        <v>122</v>
      </c>
      <c r="C61" s="44">
        <v>242482205</v>
      </c>
      <c r="D61" s="44"/>
      <c r="E61" s="44"/>
      <c r="F61" s="44"/>
      <c r="G61" s="42"/>
    </row>
    <row r="62" spans="2:7" x14ac:dyDescent="0.2">
      <c r="B62" s="32" t="s">
        <v>124</v>
      </c>
      <c r="C62" s="19">
        <v>8056695278</v>
      </c>
      <c r="D62" s="19"/>
      <c r="E62" s="19"/>
      <c r="F62" s="19"/>
      <c r="G62" s="19"/>
    </row>
    <row r="63" spans="2:7" x14ac:dyDescent="0.2">
      <c r="B63" s="20" t="s">
        <v>23</v>
      </c>
      <c r="C63" s="19">
        <v>963860354</v>
      </c>
      <c r="D63" s="19"/>
      <c r="E63" s="19"/>
      <c r="F63" s="19"/>
      <c r="G63" s="19"/>
    </row>
    <row r="64" spans="2:7" x14ac:dyDescent="0.2">
      <c r="B64" s="43" t="s">
        <v>122</v>
      </c>
      <c r="C64" s="44">
        <v>1354427</v>
      </c>
      <c r="D64" s="44"/>
      <c r="E64" s="44"/>
      <c r="F64" s="44"/>
      <c r="G64" s="42"/>
    </row>
    <row r="65" spans="2:7" x14ac:dyDescent="0.2">
      <c r="B65" s="32" t="s">
        <v>150</v>
      </c>
      <c r="C65" s="19">
        <v>962505927</v>
      </c>
      <c r="D65" s="19"/>
      <c r="E65" s="19"/>
      <c r="F65" s="19"/>
      <c r="G65" s="19"/>
    </row>
    <row r="66" spans="2:7" x14ac:dyDescent="0.2">
      <c r="B66" s="35" t="s">
        <v>27</v>
      </c>
      <c r="C66" s="36">
        <v>-1793335456</v>
      </c>
      <c r="D66" s="36"/>
      <c r="E66" s="36"/>
      <c r="F66" s="36"/>
      <c r="G66" s="36"/>
    </row>
    <row r="67" spans="2:7" x14ac:dyDescent="0.2">
      <c r="B67" s="35" t="s">
        <v>120</v>
      </c>
      <c r="C67" s="36">
        <v>1793335456</v>
      </c>
      <c r="D67" s="36"/>
      <c r="E67" s="36"/>
      <c r="F67" s="36"/>
      <c r="G67" s="36"/>
    </row>
    <row r="68" spans="2:7" x14ac:dyDescent="0.2">
      <c r="B68" s="32" t="s">
        <v>62</v>
      </c>
      <c r="C68" s="19">
        <v>1843611998</v>
      </c>
      <c r="D68" s="19"/>
      <c r="E68" s="19"/>
      <c r="F68" s="19"/>
      <c r="G68" s="19"/>
    </row>
    <row r="69" spans="2:7" x14ac:dyDescent="0.2">
      <c r="B69" s="32" t="s">
        <v>64</v>
      </c>
      <c r="C69" s="19">
        <v>-404457337</v>
      </c>
      <c r="D69" s="19"/>
      <c r="E69" s="19"/>
      <c r="F69" s="19"/>
      <c r="G69" s="19"/>
    </row>
    <row r="70" spans="2:7" x14ac:dyDescent="0.2">
      <c r="B70" s="20" t="s">
        <v>115</v>
      </c>
      <c r="C70" s="19">
        <v>414843578</v>
      </c>
      <c r="D70" s="19"/>
      <c r="E70" s="19"/>
      <c r="F70" s="19"/>
      <c r="G70" s="19"/>
    </row>
    <row r="71" spans="2:7" ht="25.5" x14ac:dyDescent="0.2">
      <c r="B71" s="31" t="s">
        <v>167</v>
      </c>
      <c r="C71" s="19">
        <v>9827096</v>
      </c>
      <c r="D71" s="19"/>
      <c r="E71" s="19"/>
      <c r="F71" s="19"/>
      <c r="G71" s="19"/>
    </row>
    <row r="72" spans="2:7" ht="25.5" x14ac:dyDescent="0.2">
      <c r="B72" s="31" t="s">
        <v>168</v>
      </c>
      <c r="C72" s="19">
        <v>559145</v>
      </c>
      <c r="D72" s="19"/>
      <c r="E72" s="19"/>
      <c r="F72" s="19"/>
      <c r="G72" s="19"/>
    </row>
    <row r="73" spans="2:7" ht="25.5" x14ac:dyDescent="0.2">
      <c r="B73" s="31" t="s">
        <v>169</v>
      </c>
      <c r="C73" s="19">
        <v>404457337</v>
      </c>
      <c r="D73" s="19"/>
      <c r="E73" s="19"/>
      <c r="F73" s="19"/>
      <c r="G73" s="19"/>
    </row>
    <row r="74" spans="2:7" x14ac:dyDescent="0.2">
      <c r="B74" s="20" t="s">
        <v>145</v>
      </c>
      <c r="C74" s="19">
        <v>-60662783</v>
      </c>
      <c r="D74" s="19"/>
      <c r="E74" s="19"/>
      <c r="F74" s="19"/>
      <c r="G74" s="19"/>
    </row>
    <row r="75" spans="2:7" x14ac:dyDescent="0.2">
      <c r="B75" s="37" t="s">
        <v>18</v>
      </c>
      <c r="C75" s="36">
        <v>3387127470</v>
      </c>
      <c r="D75" s="36"/>
      <c r="E75" s="36"/>
      <c r="F75" s="36"/>
      <c r="G75" s="36"/>
    </row>
    <row r="76" spans="2:7" x14ac:dyDescent="0.2">
      <c r="B76" s="35" t="s">
        <v>59</v>
      </c>
      <c r="C76" s="36">
        <v>3387127470</v>
      </c>
      <c r="D76" s="36"/>
      <c r="E76" s="36"/>
      <c r="F76" s="36"/>
      <c r="G76" s="36"/>
    </row>
    <row r="77" spans="2:7" x14ac:dyDescent="0.2">
      <c r="B77" s="20" t="s">
        <v>21</v>
      </c>
      <c r="C77" s="19">
        <v>3384796564</v>
      </c>
      <c r="D77" s="19"/>
      <c r="E77" s="19"/>
      <c r="F77" s="19"/>
      <c r="G77" s="19"/>
    </row>
    <row r="78" spans="2:7" x14ac:dyDescent="0.2">
      <c r="B78" s="32" t="s">
        <v>54</v>
      </c>
      <c r="C78" s="19">
        <v>3384796564</v>
      </c>
      <c r="D78" s="19"/>
      <c r="E78" s="19"/>
      <c r="F78" s="19"/>
      <c r="G78" s="19"/>
    </row>
    <row r="79" spans="2:7" x14ac:dyDescent="0.2">
      <c r="B79" s="20" t="s">
        <v>25</v>
      </c>
      <c r="C79" s="19">
        <v>2330906</v>
      </c>
      <c r="D79" s="19"/>
      <c r="E79" s="19"/>
      <c r="F79" s="19"/>
      <c r="G79" s="19"/>
    </row>
    <row r="80" spans="2:7" x14ac:dyDescent="0.2">
      <c r="B80" s="32" t="s">
        <v>118</v>
      </c>
      <c r="C80" s="19">
        <v>2330906</v>
      </c>
      <c r="D80" s="19"/>
      <c r="E80" s="19"/>
      <c r="F80" s="19"/>
      <c r="G80" s="19"/>
    </row>
    <row r="81" spans="2:7" x14ac:dyDescent="0.2">
      <c r="B81" s="35" t="s">
        <v>26</v>
      </c>
      <c r="C81" s="36">
        <v>50403116</v>
      </c>
      <c r="D81" s="36"/>
      <c r="E81" s="36"/>
      <c r="F81" s="36"/>
      <c r="G81" s="36"/>
    </row>
    <row r="82" spans="2:7" x14ac:dyDescent="0.2">
      <c r="B82" s="35" t="s">
        <v>120</v>
      </c>
      <c r="C82" s="36">
        <v>-50403116</v>
      </c>
      <c r="D82" s="36"/>
      <c r="E82" s="36"/>
      <c r="F82" s="36"/>
      <c r="G82" s="36"/>
    </row>
    <row r="83" spans="2:7" x14ac:dyDescent="0.2">
      <c r="B83" s="22" t="s">
        <v>115</v>
      </c>
      <c r="C83" s="23">
        <v>-50403116</v>
      </c>
      <c r="D83" s="23"/>
      <c r="E83" s="23"/>
      <c r="F83" s="23"/>
      <c r="G83" s="23"/>
    </row>
    <row r="84" spans="2:7" ht="25.5" x14ac:dyDescent="0.2">
      <c r="B84" s="25" t="s">
        <v>166</v>
      </c>
      <c r="C84" s="23">
        <v>-50403116</v>
      </c>
      <c r="D84" s="23"/>
      <c r="E84" s="23"/>
      <c r="F84" s="23"/>
      <c r="G84" s="23"/>
    </row>
    <row r="86" spans="2:7" x14ac:dyDescent="0.2">
      <c r="B86" s="2" t="s">
        <v>6</v>
      </c>
    </row>
    <row r="87" spans="2:7" x14ac:dyDescent="0.2">
      <c r="B87" s="41" t="s">
        <v>153</v>
      </c>
      <c r="C87" s="48">
        <v>31.34</v>
      </c>
      <c r="D87" s="42"/>
      <c r="E87" s="42"/>
      <c r="F87" s="42"/>
      <c r="G87" s="42"/>
    </row>
    <row r="88" spans="2:7" x14ac:dyDescent="0.2">
      <c r="B88" s="41" t="s">
        <v>155</v>
      </c>
      <c r="C88" s="48">
        <v>36.47</v>
      </c>
      <c r="D88" s="42"/>
      <c r="E88" s="42"/>
      <c r="F88" s="42"/>
      <c r="G88" s="42"/>
    </row>
    <row r="89" spans="2:7" x14ac:dyDescent="0.2">
      <c r="B89" s="41" t="s">
        <v>157</v>
      </c>
      <c r="C89" s="48">
        <v>-5.12</v>
      </c>
      <c r="D89" s="42"/>
      <c r="E89" s="42"/>
      <c r="F89" s="42"/>
      <c r="G89" s="42"/>
    </row>
    <row r="90" spans="2:7" x14ac:dyDescent="0.2">
      <c r="B90" s="41" t="s">
        <v>159</v>
      </c>
      <c r="C90" s="48">
        <v>34022</v>
      </c>
      <c r="D90" s="42"/>
      <c r="E90" s="42"/>
      <c r="F90" s="42"/>
      <c r="G90" s="42"/>
    </row>
    <row r="93" spans="2:7" ht="15.75" x14ac:dyDescent="0.25">
      <c r="B93" s="50"/>
      <c r="C93" s="51"/>
    </row>
    <row r="94" spans="2:7" x14ac:dyDescent="0.2">
      <c r="B94" s="52"/>
      <c r="C94" s="52"/>
    </row>
    <row r="95" spans="2:7" x14ac:dyDescent="0.2">
      <c r="B95" s="52"/>
      <c r="C95" s="52"/>
    </row>
    <row r="96" spans="2:7" x14ac:dyDescent="0.2">
      <c r="B96" s="52"/>
      <c r="C96" s="52"/>
    </row>
    <row r="97" spans="2:3" x14ac:dyDescent="0.2">
      <c r="B97" s="52"/>
      <c r="C97" s="52"/>
    </row>
    <row r="98" spans="2:3" x14ac:dyDescent="0.2">
      <c r="B98" s="52"/>
      <c r="C98" s="52"/>
    </row>
    <row r="99" spans="2:3" x14ac:dyDescent="0.2">
      <c r="B99" s="52"/>
      <c r="C99" s="52"/>
    </row>
    <row r="100" spans="2:3" x14ac:dyDescent="0.2">
      <c r="B100" s="52"/>
      <c r="C100" s="52"/>
    </row>
  </sheetData>
  <mergeCells count="2">
    <mergeCell ref="B5:C5"/>
    <mergeCell ref="B4:C4"/>
  </mergeCells>
  <phoneticPr fontId="2" type="noConversion"/>
  <pageMargins left="0.62992125984251968" right="0.43307086614173229" top="0.6692913385826772" bottom="0.82677165354330717" header="0.51181102362204722" footer="0.51181102362204722"/>
  <pageSetup paperSize="9" orientation="portrait" horizontalDpi="1200" verticalDpi="1200" r:id="rId1"/>
  <headerFooter alignWithMargins="0">
    <oddHeader>&amp;C&amp;P</oddHeader>
    <oddFooter>&amp;L&amp;F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C59"/>
  <sheetViews>
    <sheetView workbookViewId="0">
      <selection activeCell="C7" sqref="C7"/>
    </sheetView>
  </sheetViews>
  <sheetFormatPr defaultRowHeight="12.75" x14ac:dyDescent="0.2"/>
  <cols>
    <col min="1" max="1" width="9.140625" style="1"/>
    <col min="2" max="2" width="65.140625" style="1" customWidth="1"/>
    <col min="3" max="3" width="12.28515625" style="1" customWidth="1"/>
    <col min="4" max="16384" width="9.140625" style="1"/>
  </cols>
  <sheetData>
    <row r="2" spans="1:3" x14ac:dyDescent="0.2">
      <c r="B2" s="55"/>
      <c r="C2" s="55"/>
    </row>
    <row r="4" spans="1:3" ht="15.75" x14ac:dyDescent="0.25">
      <c r="B4" s="54" t="str">
        <f>CONCATENATE(HEADER!B16,HEADER!B10)</f>
        <v>Likuma par valsts budžetu 1. pielikums "Valsts konsolidētais budžets"</v>
      </c>
      <c r="C4" s="54"/>
    </row>
    <row r="5" spans="1:3" ht="15.75" x14ac:dyDescent="0.25">
      <c r="B5" s="54" t="s">
        <v>45</v>
      </c>
      <c r="C5" s="54"/>
    </row>
    <row r="7" spans="1:3" x14ac:dyDescent="0.2">
      <c r="B7" s="15" t="s">
        <v>9</v>
      </c>
      <c r="C7" s="3" t="s">
        <v>49</v>
      </c>
    </row>
    <row r="8" spans="1:3" x14ac:dyDescent="0.2">
      <c r="A8" s="1" t="s">
        <v>0</v>
      </c>
    </row>
    <row r="10" spans="1:3" x14ac:dyDescent="0.2">
      <c r="A10" s="14" t="s">
        <v>50</v>
      </c>
      <c r="B10" s="1" t="s">
        <v>46</v>
      </c>
    </row>
    <row r="11" spans="1:3" x14ac:dyDescent="0.2">
      <c r="A11" s="14"/>
      <c r="B11" s="1" t="s">
        <v>1</v>
      </c>
    </row>
    <row r="12" spans="1:3" x14ac:dyDescent="0.2">
      <c r="A12" s="14"/>
    </row>
    <row r="13" spans="1:3" x14ac:dyDescent="0.2">
      <c r="B13" s="1" t="s">
        <v>5</v>
      </c>
    </row>
    <row r="14" spans="1:3" x14ac:dyDescent="0.2">
      <c r="B14" s="1" t="s">
        <v>2</v>
      </c>
    </row>
    <row r="16" spans="1:3" x14ac:dyDescent="0.2">
      <c r="B16" s="1" t="s">
        <v>47</v>
      </c>
    </row>
    <row r="17" spans="2:3" x14ac:dyDescent="0.2">
      <c r="B17" s="1" t="str">
        <f>CONCATENATE(HEADER!B10,HEADER!A11,HEADER!B11)</f>
        <v>"Valsts konsolidētais budžets". gadam</v>
      </c>
    </row>
    <row r="20" spans="2:3" x14ac:dyDescent="0.2">
      <c r="B20" s="2" t="s">
        <v>6</v>
      </c>
    </row>
    <row r="23" spans="2:3" x14ac:dyDescent="0.2">
      <c r="B23" s="55" t="str">
        <f>CONCATENATE(HEADER!B13,HEADER!A11,HEADER!B14)</f>
        <v>Likuma "Par valsts budžetu . gadam"</v>
      </c>
      <c r="C23" s="55"/>
    </row>
    <row r="24" spans="2:3" x14ac:dyDescent="0.2">
      <c r="B24" s="55" t="s">
        <v>3</v>
      </c>
      <c r="C24" s="55"/>
    </row>
    <row r="50" spans="1:2" x14ac:dyDescent="0.2">
      <c r="A50" s="1" t="s">
        <v>12</v>
      </c>
      <c r="B50" s="1" t="s">
        <v>11</v>
      </c>
    </row>
    <row r="51" spans="1:2" x14ac:dyDescent="0.2">
      <c r="A51" s="1" t="s">
        <v>13</v>
      </c>
      <c r="B51" s="1" t="s">
        <v>14</v>
      </c>
    </row>
    <row r="52" spans="1:2" x14ac:dyDescent="0.2">
      <c r="A52" s="1" t="s">
        <v>15</v>
      </c>
      <c r="B52" s="1" t="s">
        <v>16</v>
      </c>
    </row>
    <row r="53" spans="1:2" x14ac:dyDescent="0.2">
      <c r="A53" s="1" t="s">
        <v>17</v>
      </c>
      <c r="B53" s="1" t="s">
        <v>18</v>
      </c>
    </row>
    <row r="54" spans="1:2" x14ac:dyDescent="0.2">
      <c r="A54" s="1" t="s">
        <v>19</v>
      </c>
      <c r="B54" s="1" t="s">
        <v>44</v>
      </c>
    </row>
    <row r="55" spans="1:2" x14ac:dyDescent="0.2">
      <c r="A55" s="1" t="s">
        <v>20</v>
      </c>
      <c r="B55" s="1" t="s">
        <v>21</v>
      </c>
    </row>
    <row r="56" spans="1:2" x14ac:dyDescent="0.2">
      <c r="A56" s="1" t="s">
        <v>22</v>
      </c>
      <c r="B56" s="1" t="s">
        <v>23</v>
      </c>
    </row>
    <row r="57" spans="1:2" x14ac:dyDescent="0.2">
      <c r="A57" s="1" t="s">
        <v>24</v>
      </c>
      <c r="B57" s="1" t="s">
        <v>25</v>
      </c>
    </row>
    <row r="58" spans="1:2" x14ac:dyDescent="0.2">
      <c r="A58" s="1" t="s">
        <v>10</v>
      </c>
      <c r="B58" s="1" t="s">
        <v>27</v>
      </c>
    </row>
    <row r="59" spans="1:2" x14ac:dyDescent="0.2">
      <c r="A59" s="1" t="s">
        <v>4</v>
      </c>
      <c r="B59" s="1" t="s">
        <v>26</v>
      </c>
    </row>
  </sheetData>
  <mergeCells count="5">
    <mergeCell ref="B23:C23"/>
    <mergeCell ref="B2:C2"/>
    <mergeCell ref="B24:C24"/>
    <mergeCell ref="B5:C5"/>
    <mergeCell ref="B4:C4"/>
  </mergeCells>
  <phoneticPr fontId="2" type="noConversion"/>
  <pageMargins left="0.75" right="0.75" top="1" bottom="1" header="0.5" footer="0.5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47"/>
  <sheetViews>
    <sheetView workbookViewId="0">
      <selection activeCell="A31" sqref="A31:E47"/>
    </sheetView>
  </sheetViews>
  <sheetFormatPr defaultRowHeight="12.75" x14ac:dyDescent="0.2"/>
  <cols>
    <col min="1" max="5" width="17" style="4" customWidth="1"/>
    <col min="6" max="6" width="1.7109375" style="4" customWidth="1"/>
    <col min="7" max="16384" width="9.140625" style="4"/>
  </cols>
  <sheetData>
    <row r="1" spans="1:5" ht="28.5" customHeight="1" x14ac:dyDescent="0.25">
      <c r="A1" s="56" t="s">
        <v>28</v>
      </c>
      <c r="B1" s="56"/>
      <c r="C1" s="56"/>
      <c r="D1" s="56"/>
      <c r="E1" s="56"/>
    </row>
    <row r="2" spans="1:5" ht="15.75" x14ac:dyDescent="0.25">
      <c r="A2" s="5" t="s">
        <v>43</v>
      </c>
      <c r="B2" s="6"/>
      <c r="C2" s="6"/>
      <c r="D2" s="6"/>
      <c r="E2" s="6"/>
    </row>
    <row r="3" spans="1:5" ht="7.5" customHeight="1" x14ac:dyDescent="0.2">
      <c r="A3" s="7"/>
      <c r="B3" s="7"/>
      <c r="C3" s="7"/>
      <c r="D3" s="7"/>
      <c r="E3" s="7"/>
    </row>
    <row r="4" spans="1:5" ht="21" customHeight="1" x14ac:dyDescent="0.25">
      <c r="A4" s="56" t="s">
        <v>29</v>
      </c>
      <c r="B4" s="56"/>
      <c r="C4" s="56"/>
      <c r="D4" s="56"/>
      <c r="E4" s="56"/>
    </row>
    <row r="5" spans="1:5" ht="15.75" x14ac:dyDescent="0.25">
      <c r="A5" s="5" t="s">
        <v>30</v>
      </c>
      <c r="B5" s="6"/>
      <c r="C5" s="6"/>
      <c r="D5" s="6"/>
      <c r="E5" s="6"/>
    </row>
    <row r="6" spans="1:5" x14ac:dyDescent="0.2">
      <c r="A6" s="8"/>
      <c r="B6" s="8"/>
      <c r="C6" s="8"/>
      <c r="D6" s="8"/>
      <c r="E6" s="8"/>
    </row>
    <row r="7" spans="1:5" x14ac:dyDescent="0.2">
      <c r="A7" s="8"/>
      <c r="B7" s="8"/>
      <c r="C7" s="8"/>
      <c r="D7" s="8"/>
      <c r="E7" s="8"/>
    </row>
    <row r="8" spans="1:5" x14ac:dyDescent="0.2">
      <c r="A8" s="8"/>
      <c r="B8" s="8"/>
      <c r="C8" s="8"/>
      <c r="D8" s="8"/>
      <c r="E8" s="8"/>
    </row>
    <row r="9" spans="1:5" x14ac:dyDescent="0.2">
      <c r="A9" s="8"/>
      <c r="B9" s="8"/>
      <c r="C9" s="8"/>
      <c r="D9" s="8"/>
      <c r="E9" s="8"/>
    </row>
    <row r="10" spans="1:5" ht="30" customHeight="1" x14ac:dyDescent="0.2">
      <c r="A10" s="9" t="s">
        <v>31</v>
      </c>
      <c r="B10" s="9" t="s">
        <v>32</v>
      </c>
      <c r="C10" s="9" t="s">
        <v>33</v>
      </c>
      <c r="D10" s="9" t="s">
        <v>34</v>
      </c>
      <c r="E10" s="9" t="s">
        <v>35</v>
      </c>
    </row>
    <row r="11" spans="1:5" ht="30" customHeight="1" x14ac:dyDescent="0.25">
      <c r="A11" s="10"/>
      <c r="B11" s="10"/>
      <c r="C11" s="10"/>
      <c r="D11" s="10"/>
      <c r="E11" s="10"/>
    </row>
    <row r="12" spans="1:5" ht="19.5" customHeight="1" x14ac:dyDescent="0.25">
      <c r="A12" s="10" t="s">
        <v>36</v>
      </c>
      <c r="B12" s="10" t="s">
        <v>37</v>
      </c>
      <c r="C12" s="10" t="s">
        <v>38</v>
      </c>
      <c r="D12" s="10" t="s">
        <v>39</v>
      </c>
      <c r="E12" s="10" t="s">
        <v>40</v>
      </c>
    </row>
    <row r="13" spans="1:5" ht="15.75" x14ac:dyDescent="0.25">
      <c r="A13" s="11"/>
      <c r="B13" s="11"/>
      <c r="C13" s="11"/>
      <c r="D13" s="11"/>
      <c r="E13" s="11"/>
    </row>
    <row r="14" spans="1:5" ht="15.75" x14ac:dyDescent="0.25">
      <c r="A14" s="12">
        <f ca="1">NOW()</f>
        <v>44481.47211678241</v>
      </c>
      <c r="B14" s="11"/>
      <c r="C14" s="11"/>
      <c r="D14" s="11"/>
      <c r="E14" s="11"/>
    </row>
    <row r="15" spans="1:5" ht="15.75" x14ac:dyDescent="0.25">
      <c r="A15" s="13"/>
      <c r="B15" s="11"/>
      <c r="C15" s="11"/>
      <c r="D15" s="11"/>
      <c r="E15" s="11"/>
    </row>
    <row r="16" spans="1:5" ht="15.75" x14ac:dyDescent="0.25">
      <c r="A16" s="13" t="s">
        <v>41</v>
      </c>
      <c r="B16" s="11"/>
      <c r="C16" s="11"/>
      <c r="D16" s="11"/>
      <c r="E16" s="11"/>
    </row>
    <row r="17" spans="1:5" ht="15.75" x14ac:dyDescent="0.25">
      <c r="A17" s="13" t="s">
        <v>42</v>
      </c>
      <c r="B17" s="11"/>
      <c r="C17" s="11"/>
      <c r="D17" s="11"/>
      <c r="E17" s="11"/>
    </row>
    <row r="20" spans="1:5" x14ac:dyDescent="0.2">
      <c r="A20" s="4" t="e">
        <f t="array" aca="1" ref="A20" ca="1">SUM(IF(LEN(TRIM(A10:E14))=0,0,LEN(TRIM(A10:E14))-LEN(SUBSTITUTE(A10:E14," ",""))+1))+SUM(IF(LEN(TRIM([1]ATSKAITE!$B$1:[1]ATSKAITE!#REF!))=0,0,LEN(TRIM([1]ATSKAITE!$B$1:[1]ATSKAITE!#REF!))-LEN(SUBSTITUTE([1]ATSKAITE!$B$1:[1]ATSKAITE!#REF!," ",""))+1))+SUM(IF(LEN(TRIM(A16:E17))=0,0,LEN(TRIM(A16:E17))-LEN(SUBSTITUTE(A16:E17," ",""))+1))+1</f>
        <v>#REF!</v>
      </c>
    </row>
    <row r="31" spans="1:5" ht="30.75" customHeight="1" x14ac:dyDescent="0.25">
      <c r="A31" s="56" t="s">
        <v>28</v>
      </c>
      <c r="B31" s="56"/>
      <c r="C31" s="56"/>
      <c r="D31" s="56"/>
      <c r="E31" s="56"/>
    </row>
    <row r="32" spans="1:5" ht="15.75" x14ac:dyDescent="0.25">
      <c r="A32" s="5" t="s">
        <v>43</v>
      </c>
      <c r="B32" s="6"/>
      <c r="C32" s="6"/>
      <c r="D32" s="6"/>
      <c r="E32" s="6"/>
    </row>
    <row r="33" spans="1:5" ht="2.25" customHeight="1" x14ac:dyDescent="0.2">
      <c r="A33" s="7"/>
      <c r="B33" s="7"/>
      <c r="C33" s="7"/>
      <c r="D33" s="7"/>
      <c r="E33" s="7"/>
    </row>
    <row r="34" spans="1:5" ht="28.5" customHeight="1" x14ac:dyDescent="0.25">
      <c r="A34" s="56" t="s">
        <v>29</v>
      </c>
      <c r="B34" s="56"/>
      <c r="C34" s="56"/>
      <c r="D34" s="56"/>
      <c r="E34" s="56"/>
    </row>
    <row r="35" spans="1:5" ht="15.75" x14ac:dyDescent="0.25">
      <c r="A35" s="5" t="s">
        <v>30</v>
      </c>
      <c r="B35" s="6"/>
      <c r="C35" s="6"/>
      <c r="D35" s="6"/>
      <c r="E35" s="6"/>
    </row>
    <row r="36" spans="1:5" x14ac:dyDescent="0.2">
      <c r="A36" s="8"/>
      <c r="B36" s="8"/>
      <c r="C36" s="8"/>
      <c r="D36" s="8"/>
      <c r="E36" s="8"/>
    </row>
    <row r="37" spans="1:5" x14ac:dyDescent="0.2">
      <c r="A37" s="8"/>
      <c r="B37" s="8"/>
      <c r="C37" s="8"/>
      <c r="D37" s="8"/>
      <c r="E37" s="8"/>
    </row>
    <row r="38" spans="1:5" x14ac:dyDescent="0.2">
      <c r="A38" s="8"/>
      <c r="B38" s="8"/>
      <c r="C38" s="8"/>
      <c r="D38" s="8"/>
      <c r="E38" s="8"/>
    </row>
    <row r="39" spans="1:5" x14ac:dyDescent="0.2">
      <c r="A39" s="8"/>
      <c r="B39" s="8"/>
      <c r="C39" s="8"/>
      <c r="D39" s="8"/>
      <c r="E39" s="8"/>
    </row>
    <row r="40" spans="1:5" ht="15.75" x14ac:dyDescent="0.2">
      <c r="A40" s="9" t="s">
        <v>31</v>
      </c>
      <c r="B40" s="9" t="s">
        <v>32</v>
      </c>
      <c r="C40" s="9" t="s">
        <v>33</v>
      </c>
      <c r="D40" s="9" t="s">
        <v>34</v>
      </c>
      <c r="E40" s="9" t="s">
        <v>35</v>
      </c>
    </row>
    <row r="41" spans="1:5" ht="30" customHeight="1" x14ac:dyDescent="0.25">
      <c r="A41" s="10"/>
      <c r="B41" s="10"/>
      <c r="C41" s="10"/>
      <c r="D41" s="10"/>
      <c r="E41" s="10"/>
    </row>
    <row r="42" spans="1:5" ht="15.75" x14ac:dyDescent="0.25">
      <c r="A42" s="10" t="s">
        <v>36</v>
      </c>
      <c r="B42" s="10" t="s">
        <v>37</v>
      </c>
      <c r="C42" s="10" t="s">
        <v>38</v>
      </c>
      <c r="D42" s="10" t="s">
        <v>39</v>
      </c>
      <c r="E42" s="10" t="s">
        <v>40</v>
      </c>
    </row>
    <row r="43" spans="1:5" ht="15.75" x14ac:dyDescent="0.25">
      <c r="A43" s="11"/>
      <c r="B43" s="11"/>
      <c r="C43" s="11"/>
      <c r="D43" s="11"/>
      <c r="E43" s="11"/>
    </row>
    <row r="44" spans="1:5" ht="15.75" x14ac:dyDescent="0.25">
      <c r="A44" s="12">
        <f ca="1">NOW()</f>
        <v>44481.47211678241</v>
      </c>
      <c r="B44" s="11"/>
      <c r="C44" s="11"/>
      <c r="D44" s="11"/>
      <c r="E44" s="11"/>
    </row>
    <row r="45" spans="1:5" ht="15.75" x14ac:dyDescent="0.25">
      <c r="A45" s="13"/>
      <c r="B45" s="11"/>
      <c r="C45" s="11"/>
      <c r="D45" s="11"/>
      <c r="E45" s="11"/>
    </row>
    <row r="46" spans="1:5" ht="15.75" x14ac:dyDescent="0.25">
      <c r="A46" s="13" t="s">
        <v>41</v>
      </c>
      <c r="B46" s="11"/>
      <c r="C46" s="11"/>
      <c r="D46" s="11"/>
      <c r="E46" s="11"/>
    </row>
    <row r="47" spans="1:5" ht="15.75" x14ac:dyDescent="0.25">
      <c r="A47" s="13" t="s">
        <v>42</v>
      </c>
      <c r="B47" s="11"/>
      <c r="C47" s="11"/>
      <c r="D47" s="11"/>
      <c r="E47" s="11"/>
    </row>
  </sheetData>
  <mergeCells count="4">
    <mergeCell ref="A1:E1"/>
    <mergeCell ref="A4:E4"/>
    <mergeCell ref="A31:E31"/>
    <mergeCell ref="A34:E3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K3"/>
  <sheetViews>
    <sheetView workbookViewId="0">
      <selection activeCell="C3" sqref="C3"/>
    </sheetView>
  </sheetViews>
  <sheetFormatPr defaultRowHeight="12.75" x14ac:dyDescent="0.2"/>
  <cols>
    <col min="2" max="2" width="15.28515625" customWidth="1"/>
    <col min="3" max="3" width="17.28515625" customWidth="1"/>
    <col min="4" max="6" width="11.7109375" bestFit="1" customWidth="1"/>
    <col min="7" max="11" width="6.140625" customWidth="1"/>
  </cols>
  <sheetData>
    <row r="1" spans="2:11" x14ac:dyDescent="0.2">
      <c r="B1">
        <v>2</v>
      </c>
      <c r="C1">
        <v>3</v>
      </c>
      <c r="D1">
        <v>2</v>
      </c>
      <c r="E1">
        <v>11</v>
      </c>
    </row>
    <row r="2" spans="2:11" ht="25.5" x14ac:dyDescent="0.2">
      <c r="B2" s="21" t="s">
        <v>51</v>
      </c>
      <c r="C2" s="21" t="s">
        <v>9</v>
      </c>
      <c r="D2" s="33" t="s">
        <v>172</v>
      </c>
      <c r="E2" s="33" t="s">
        <v>171</v>
      </c>
      <c r="F2" s="33" t="s">
        <v>170</v>
      </c>
      <c r="G2" s="33" t="s">
        <v>52</v>
      </c>
      <c r="H2" s="33" t="s">
        <v>52</v>
      </c>
      <c r="I2" s="33" t="s">
        <v>52</v>
      </c>
      <c r="J2" s="33" t="s">
        <v>52</v>
      </c>
      <c r="K2" s="33" t="s">
        <v>52</v>
      </c>
    </row>
    <row r="3" spans="2:11" ht="38.25" x14ac:dyDescent="0.2">
      <c r="B3" s="45" t="s">
        <v>146</v>
      </c>
      <c r="C3" s="46" t="s">
        <v>147</v>
      </c>
      <c r="D3" s="39">
        <v>10663396335</v>
      </c>
      <c r="E3" s="39">
        <v>11767670205</v>
      </c>
      <c r="F3" s="39">
        <v>12010595390</v>
      </c>
      <c r="G3" s="39"/>
      <c r="H3" s="39"/>
      <c r="I3" s="39"/>
      <c r="J3" s="39"/>
      <c r="K3" s="39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28"/>
  <sheetViews>
    <sheetView topLeftCell="A28" workbookViewId="0">
      <selection activeCell="C28" sqref="C28"/>
    </sheetView>
  </sheetViews>
  <sheetFormatPr defaultRowHeight="12.75" x14ac:dyDescent="0.2"/>
  <cols>
    <col min="2" max="2" width="19.28515625" customWidth="1"/>
    <col min="3" max="3" width="10.5703125" customWidth="1"/>
    <col min="4" max="4" width="12.28515625" customWidth="1"/>
    <col min="5" max="7" width="10.85546875" bestFit="1" customWidth="1"/>
    <col min="8" max="12" width="6.140625" customWidth="1"/>
  </cols>
  <sheetData>
    <row r="1" spans="1:11" x14ac:dyDescent="0.2">
      <c r="A1" t="s">
        <v>7</v>
      </c>
      <c r="B1">
        <v>2</v>
      </c>
      <c r="C1">
        <v>28</v>
      </c>
      <c r="D1">
        <v>2</v>
      </c>
      <c r="E1">
        <v>11</v>
      </c>
    </row>
    <row r="2" spans="1:11" ht="25.5" x14ac:dyDescent="0.2">
      <c r="B2" s="21" t="s">
        <v>51</v>
      </c>
      <c r="C2" s="21" t="s">
        <v>9</v>
      </c>
      <c r="D2" s="33" t="s">
        <v>172</v>
      </c>
      <c r="E2" s="33" t="s">
        <v>171</v>
      </c>
      <c r="F2" s="33" t="s">
        <v>170</v>
      </c>
      <c r="G2" s="33" t="s">
        <v>52</v>
      </c>
      <c r="H2" s="33" t="s">
        <v>52</v>
      </c>
      <c r="I2" s="33" t="s">
        <v>52</v>
      </c>
      <c r="J2" s="33" t="s">
        <v>52</v>
      </c>
      <c r="K2" s="33" t="s">
        <v>52</v>
      </c>
    </row>
    <row r="3" spans="1:11" ht="76.5" x14ac:dyDescent="0.2">
      <c r="B3" s="38" t="s">
        <v>66</v>
      </c>
      <c r="C3" s="38" t="s">
        <v>11</v>
      </c>
      <c r="D3" s="39">
        <v>7469702381</v>
      </c>
      <c r="E3" s="39">
        <v>8337681952</v>
      </c>
      <c r="F3" s="39">
        <v>8416634293</v>
      </c>
      <c r="G3" s="39"/>
      <c r="H3" s="39"/>
      <c r="I3" s="39"/>
      <c r="J3" s="39"/>
      <c r="K3" s="39"/>
    </row>
    <row r="4" spans="1:11" ht="51" x14ac:dyDescent="0.2">
      <c r="B4" s="25" t="s">
        <v>67</v>
      </c>
      <c r="C4" s="25" t="s">
        <v>68</v>
      </c>
      <c r="D4" s="23">
        <v>5405790952</v>
      </c>
      <c r="E4" s="23">
        <v>5713223672</v>
      </c>
      <c r="F4" s="23">
        <v>6002945850</v>
      </c>
      <c r="G4" s="23"/>
      <c r="H4" s="23"/>
      <c r="I4" s="23"/>
      <c r="J4" s="23"/>
      <c r="K4" s="23"/>
    </row>
    <row r="5" spans="1:11" ht="76.5" x14ac:dyDescent="0.2">
      <c r="B5" s="27" t="s">
        <v>69</v>
      </c>
      <c r="C5" s="27" t="s">
        <v>70</v>
      </c>
      <c r="D5" s="23">
        <v>781892500</v>
      </c>
      <c r="E5" s="23">
        <v>809050000</v>
      </c>
      <c r="F5" s="23">
        <v>851547500</v>
      </c>
      <c r="G5" s="23"/>
      <c r="H5" s="23"/>
      <c r="I5" s="23"/>
      <c r="J5" s="23"/>
      <c r="K5" s="23"/>
    </row>
    <row r="6" spans="1:11" ht="409.5" x14ac:dyDescent="0.2">
      <c r="B6" s="28" t="s">
        <v>71</v>
      </c>
      <c r="C6" s="28" t="s">
        <v>72</v>
      </c>
      <c r="D6" s="23">
        <v>465492500</v>
      </c>
      <c r="E6" s="23">
        <v>479050000</v>
      </c>
      <c r="F6" s="23">
        <v>506547500</v>
      </c>
      <c r="G6" s="23"/>
      <c r="H6" s="23"/>
      <c r="I6" s="23"/>
      <c r="J6" s="23"/>
      <c r="K6" s="23"/>
    </row>
    <row r="7" spans="1:11" ht="409.5" x14ac:dyDescent="0.2">
      <c r="B7" s="28" t="s">
        <v>73</v>
      </c>
      <c r="C7" s="28" t="s">
        <v>74</v>
      </c>
      <c r="D7" s="23">
        <v>316400000</v>
      </c>
      <c r="E7" s="23">
        <v>330000000</v>
      </c>
      <c r="F7" s="23">
        <v>345000000</v>
      </c>
      <c r="G7" s="23"/>
      <c r="H7" s="23"/>
      <c r="I7" s="23"/>
      <c r="J7" s="23"/>
      <c r="K7" s="23"/>
    </row>
    <row r="8" spans="1:11" ht="306" x14ac:dyDescent="0.2">
      <c r="B8" s="29" t="s">
        <v>75</v>
      </c>
      <c r="C8" s="29" t="s">
        <v>76</v>
      </c>
      <c r="D8" s="23">
        <v>316400000</v>
      </c>
      <c r="E8" s="23">
        <v>330000000</v>
      </c>
      <c r="F8" s="23">
        <v>345000000</v>
      </c>
      <c r="G8" s="23"/>
      <c r="H8" s="23"/>
      <c r="I8" s="23"/>
      <c r="J8" s="23"/>
      <c r="K8" s="23"/>
    </row>
    <row r="9" spans="1:11" ht="178.5" x14ac:dyDescent="0.2">
      <c r="B9" s="27" t="s">
        <v>77</v>
      </c>
      <c r="C9" s="27" t="s">
        <v>78</v>
      </c>
      <c r="D9" s="23">
        <v>112750000</v>
      </c>
      <c r="E9" s="23">
        <v>121230000</v>
      </c>
      <c r="F9" s="23">
        <v>127100000</v>
      </c>
      <c r="G9" s="23"/>
      <c r="H9" s="23"/>
      <c r="I9" s="23"/>
      <c r="J9" s="23"/>
      <c r="K9" s="23"/>
    </row>
    <row r="10" spans="1:11" ht="409.5" x14ac:dyDescent="0.2">
      <c r="B10" s="28" t="s">
        <v>79</v>
      </c>
      <c r="C10" s="28" t="s">
        <v>163</v>
      </c>
      <c r="D10" s="23">
        <v>112750000</v>
      </c>
      <c r="E10" s="23">
        <v>121230000</v>
      </c>
      <c r="F10" s="23">
        <v>127100000</v>
      </c>
      <c r="G10" s="23"/>
      <c r="H10" s="23"/>
      <c r="I10" s="23"/>
      <c r="J10" s="23"/>
      <c r="K10" s="23"/>
    </row>
    <row r="11" spans="1:11" ht="165.75" x14ac:dyDescent="0.2">
      <c r="B11" s="27" t="s">
        <v>80</v>
      </c>
      <c r="C11" s="27" t="s">
        <v>81</v>
      </c>
      <c r="D11" s="23">
        <v>4449248452</v>
      </c>
      <c r="E11" s="23">
        <v>4717743672</v>
      </c>
      <c r="F11" s="23">
        <v>4955098350</v>
      </c>
      <c r="G11" s="23"/>
      <c r="H11" s="23"/>
      <c r="I11" s="23"/>
      <c r="J11" s="23"/>
      <c r="K11" s="23"/>
    </row>
    <row r="12" spans="1:11" ht="344.25" x14ac:dyDescent="0.2">
      <c r="B12" s="28" t="s">
        <v>82</v>
      </c>
      <c r="C12" s="28" t="s">
        <v>83</v>
      </c>
      <c r="D12" s="23">
        <v>3067525000</v>
      </c>
      <c r="E12" s="23">
        <v>3291845000</v>
      </c>
      <c r="F12" s="23">
        <v>3493587000</v>
      </c>
      <c r="G12" s="23"/>
      <c r="H12" s="23"/>
      <c r="I12" s="23"/>
      <c r="J12" s="23"/>
      <c r="K12" s="23"/>
    </row>
    <row r="13" spans="1:11" ht="191.25" x14ac:dyDescent="0.2">
      <c r="B13" s="28" t="s">
        <v>84</v>
      </c>
      <c r="C13" s="28" t="s">
        <v>85</v>
      </c>
      <c r="D13" s="23">
        <v>1166800000</v>
      </c>
      <c r="E13" s="23">
        <v>1204400000</v>
      </c>
      <c r="F13" s="23">
        <v>1234500000</v>
      </c>
      <c r="G13" s="23"/>
      <c r="H13" s="23"/>
      <c r="I13" s="23"/>
      <c r="J13" s="23"/>
      <c r="K13" s="23"/>
    </row>
    <row r="14" spans="1:11" ht="409.5" x14ac:dyDescent="0.2">
      <c r="B14" s="28" t="s">
        <v>86</v>
      </c>
      <c r="C14" s="28" t="s">
        <v>87</v>
      </c>
      <c r="D14" s="23">
        <v>180198208</v>
      </c>
      <c r="E14" s="23">
        <v>184372258</v>
      </c>
      <c r="F14" s="23">
        <v>188211350</v>
      </c>
      <c r="G14" s="23"/>
      <c r="H14" s="23"/>
      <c r="I14" s="23"/>
      <c r="J14" s="23"/>
      <c r="K14" s="23"/>
    </row>
    <row r="15" spans="1:11" ht="229.5" x14ac:dyDescent="0.2">
      <c r="B15" s="30" t="s">
        <v>88</v>
      </c>
      <c r="C15" s="30" t="s">
        <v>89</v>
      </c>
      <c r="D15" s="23">
        <v>42774300</v>
      </c>
      <c r="E15" s="23">
        <v>44241350</v>
      </c>
      <c r="F15" s="23">
        <v>45241350</v>
      </c>
      <c r="G15" s="23"/>
      <c r="H15" s="23"/>
      <c r="I15" s="23"/>
      <c r="J15" s="23"/>
      <c r="K15" s="23"/>
    </row>
    <row r="16" spans="1:11" ht="178.5" x14ac:dyDescent="0.2">
      <c r="B16" s="30" t="s">
        <v>90</v>
      </c>
      <c r="C16" s="30" t="s">
        <v>91</v>
      </c>
      <c r="D16" s="23">
        <v>3500000</v>
      </c>
      <c r="E16" s="23">
        <v>3500000</v>
      </c>
      <c r="F16" s="23">
        <v>3500000</v>
      </c>
      <c r="G16" s="23"/>
      <c r="H16" s="23"/>
      <c r="I16" s="23"/>
      <c r="J16" s="23"/>
      <c r="K16" s="23"/>
    </row>
    <row r="17" spans="2:11" ht="306" x14ac:dyDescent="0.2">
      <c r="B17" s="30" t="s">
        <v>92</v>
      </c>
      <c r="C17" s="30" t="s">
        <v>93</v>
      </c>
      <c r="D17" s="23">
        <v>4864000</v>
      </c>
      <c r="E17" s="23">
        <v>4913000</v>
      </c>
      <c r="F17" s="23">
        <v>4960000</v>
      </c>
      <c r="G17" s="23"/>
      <c r="H17" s="23"/>
      <c r="I17" s="23"/>
      <c r="J17" s="23"/>
      <c r="K17" s="23"/>
    </row>
    <row r="18" spans="2:11" ht="409.5" x14ac:dyDescent="0.2">
      <c r="B18" s="30" t="s">
        <v>94</v>
      </c>
      <c r="C18" s="30" t="s">
        <v>95</v>
      </c>
      <c r="D18" s="23">
        <v>106139908</v>
      </c>
      <c r="E18" s="23">
        <v>108677908</v>
      </c>
      <c r="F18" s="23">
        <v>111319000</v>
      </c>
      <c r="G18" s="23"/>
      <c r="H18" s="23"/>
      <c r="I18" s="23"/>
      <c r="J18" s="23"/>
      <c r="K18" s="23"/>
    </row>
    <row r="19" spans="2:11" ht="409.5" x14ac:dyDescent="0.2">
      <c r="B19" s="30" t="s">
        <v>96</v>
      </c>
      <c r="C19" s="30" t="s">
        <v>97</v>
      </c>
      <c r="D19" s="23">
        <v>22920000</v>
      </c>
      <c r="E19" s="23">
        <v>23040000</v>
      </c>
      <c r="F19" s="23">
        <v>23191000</v>
      </c>
      <c r="G19" s="23"/>
      <c r="H19" s="23"/>
      <c r="I19" s="23"/>
      <c r="J19" s="23"/>
      <c r="K19" s="23"/>
    </row>
    <row r="20" spans="2:11" ht="409.5" x14ac:dyDescent="0.2">
      <c r="B20" s="28" t="s">
        <v>98</v>
      </c>
      <c r="C20" s="28" t="s">
        <v>99</v>
      </c>
      <c r="D20" s="23">
        <v>34725244</v>
      </c>
      <c r="E20" s="23">
        <v>37126414</v>
      </c>
      <c r="F20" s="23">
        <v>38800000</v>
      </c>
      <c r="G20" s="23"/>
      <c r="H20" s="23"/>
      <c r="I20" s="23"/>
      <c r="J20" s="23"/>
      <c r="K20" s="23"/>
    </row>
    <row r="21" spans="2:11" ht="255" x14ac:dyDescent="0.2">
      <c r="B21" s="30" t="s">
        <v>100</v>
      </c>
      <c r="C21" s="30" t="s">
        <v>101</v>
      </c>
      <c r="D21" s="23">
        <v>34725244</v>
      </c>
      <c r="E21" s="23">
        <v>37126414</v>
      </c>
      <c r="F21" s="23">
        <v>38800000</v>
      </c>
      <c r="G21" s="23"/>
      <c r="H21" s="23"/>
      <c r="I21" s="23"/>
      <c r="J21" s="23"/>
      <c r="K21" s="23"/>
    </row>
    <row r="22" spans="2:11" ht="63.75" x14ac:dyDescent="0.2">
      <c r="B22" s="27" t="s">
        <v>102</v>
      </c>
      <c r="C22" s="27" t="s">
        <v>103</v>
      </c>
      <c r="D22" s="23">
        <v>61900000</v>
      </c>
      <c r="E22" s="23">
        <v>65200000</v>
      </c>
      <c r="F22" s="23">
        <v>69200000</v>
      </c>
      <c r="G22" s="23"/>
      <c r="H22" s="23"/>
      <c r="I22" s="23"/>
      <c r="J22" s="23"/>
      <c r="K22" s="23"/>
    </row>
    <row r="23" spans="2:11" ht="51" x14ac:dyDescent="0.2">
      <c r="B23" s="25" t="s">
        <v>104</v>
      </c>
      <c r="C23" s="25" t="s">
        <v>105</v>
      </c>
      <c r="D23" s="23">
        <v>470054576</v>
      </c>
      <c r="E23" s="23">
        <v>432034996</v>
      </c>
      <c r="F23" s="23">
        <v>391270726</v>
      </c>
      <c r="G23" s="23"/>
      <c r="H23" s="23"/>
      <c r="I23" s="23"/>
      <c r="J23" s="23"/>
      <c r="K23" s="23"/>
    </row>
    <row r="24" spans="2:11" ht="178.5" x14ac:dyDescent="0.2">
      <c r="B24" s="25" t="s">
        <v>106</v>
      </c>
      <c r="C24" s="25" t="s">
        <v>164</v>
      </c>
      <c r="D24" s="23">
        <v>105486952</v>
      </c>
      <c r="E24" s="23">
        <v>97344765</v>
      </c>
      <c r="F24" s="23">
        <v>97061012</v>
      </c>
      <c r="G24" s="23"/>
      <c r="H24" s="23"/>
      <c r="I24" s="23"/>
      <c r="J24" s="23"/>
      <c r="K24" s="23"/>
    </row>
    <row r="25" spans="2:11" ht="76.5" x14ac:dyDescent="0.2">
      <c r="B25" s="25" t="s">
        <v>107</v>
      </c>
      <c r="C25" s="25" t="s">
        <v>108</v>
      </c>
      <c r="D25" s="23">
        <v>1485628505</v>
      </c>
      <c r="E25" s="23">
        <v>2094261599</v>
      </c>
      <c r="F25" s="23">
        <v>1924837109</v>
      </c>
      <c r="G25" s="23"/>
      <c r="H25" s="23"/>
      <c r="I25" s="23"/>
      <c r="J25" s="23"/>
      <c r="K25" s="23"/>
    </row>
    <row r="26" spans="2:11" ht="25.5" x14ac:dyDescent="0.2">
      <c r="B26" s="25" t="s">
        <v>109</v>
      </c>
      <c r="C26" s="25" t="s">
        <v>110</v>
      </c>
      <c r="D26" s="23">
        <v>2741396</v>
      </c>
      <c r="E26" s="23">
        <v>816920</v>
      </c>
      <c r="F26" s="23">
        <v>519596</v>
      </c>
      <c r="G26" s="23"/>
      <c r="H26" s="23"/>
      <c r="I26" s="23"/>
      <c r="J26" s="23"/>
      <c r="K26" s="23"/>
    </row>
    <row r="27" spans="2:11" ht="127.5" x14ac:dyDescent="0.2">
      <c r="B27" s="27" t="s">
        <v>111</v>
      </c>
      <c r="C27" s="27" t="s">
        <v>112</v>
      </c>
      <c r="D27" s="23">
        <v>330781</v>
      </c>
      <c r="E27" s="23">
        <v>113804</v>
      </c>
      <c r="F27" s="23">
        <v>113804</v>
      </c>
      <c r="G27" s="23"/>
      <c r="H27" s="23"/>
      <c r="I27" s="23"/>
      <c r="J27" s="23"/>
      <c r="K27" s="23"/>
    </row>
    <row r="28" spans="2:11" ht="409.5" x14ac:dyDescent="0.2">
      <c r="B28" s="27" t="s">
        <v>113</v>
      </c>
      <c r="C28" s="27" t="s">
        <v>165</v>
      </c>
      <c r="D28" s="23">
        <v>2410615</v>
      </c>
      <c r="E28" s="23">
        <v>703116</v>
      </c>
      <c r="F28" s="23">
        <v>405792</v>
      </c>
      <c r="G28" s="23"/>
      <c r="H28" s="23"/>
      <c r="I28" s="23"/>
      <c r="J28" s="23"/>
      <c r="K28" s="23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K3"/>
  <sheetViews>
    <sheetView workbookViewId="0">
      <selection activeCell="C3" sqref="C3"/>
    </sheetView>
  </sheetViews>
  <sheetFormatPr defaultRowHeight="12.75" x14ac:dyDescent="0.2"/>
  <cols>
    <col min="2" max="2" width="15.28515625" customWidth="1"/>
    <col min="3" max="3" width="21.7109375" customWidth="1"/>
    <col min="4" max="6" width="10.85546875" bestFit="1" customWidth="1"/>
    <col min="7" max="11" width="6.140625" customWidth="1"/>
  </cols>
  <sheetData>
    <row r="1" spans="2:11" x14ac:dyDescent="0.2">
      <c r="B1">
        <v>2</v>
      </c>
      <c r="C1">
        <v>3</v>
      </c>
      <c r="D1">
        <v>2</v>
      </c>
      <c r="E1">
        <v>11</v>
      </c>
    </row>
    <row r="2" spans="2:11" ht="25.5" x14ac:dyDescent="0.2">
      <c r="B2" s="17" t="s">
        <v>51</v>
      </c>
      <c r="C2" s="17" t="s">
        <v>9</v>
      </c>
      <c r="D2" s="32" t="s">
        <v>172</v>
      </c>
      <c r="E2" s="32" t="s">
        <v>171</v>
      </c>
      <c r="F2" s="32" t="s">
        <v>170</v>
      </c>
      <c r="G2" s="32" t="s">
        <v>52</v>
      </c>
      <c r="H2" s="32" t="s">
        <v>52</v>
      </c>
      <c r="I2" s="32" t="s">
        <v>52</v>
      </c>
      <c r="J2" s="32" t="s">
        <v>52</v>
      </c>
      <c r="K2" s="32" t="s">
        <v>52</v>
      </c>
    </row>
    <row r="3" spans="2:11" ht="25.5" x14ac:dyDescent="0.2">
      <c r="B3" s="34" t="s">
        <v>56</v>
      </c>
      <c r="C3" s="35" t="s">
        <v>57</v>
      </c>
      <c r="D3" s="36">
        <v>7469702381</v>
      </c>
      <c r="E3" s="36">
        <v>8337681952</v>
      </c>
      <c r="F3" s="36">
        <v>8416634293</v>
      </c>
      <c r="G3" s="36"/>
      <c r="H3" s="36"/>
      <c r="I3" s="36"/>
      <c r="J3" s="36"/>
      <c r="K3" s="36"/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8"/>
  <sheetViews>
    <sheetView topLeftCell="A7" workbookViewId="0">
      <selection activeCell="C8" sqref="C8"/>
    </sheetView>
  </sheetViews>
  <sheetFormatPr defaultRowHeight="12.75" x14ac:dyDescent="0.2"/>
  <cols>
    <col min="2" max="2" width="17.5703125" customWidth="1"/>
    <col min="3" max="3" width="9.5703125" customWidth="1"/>
    <col min="4" max="4" width="12" customWidth="1"/>
    <col min="5" max="7" width="10.85546875" bestFit="1" customWidth="1"/>
    <col min="8" max="12" width="6.140625" customWidth="1"/>
  </cols>
  <sheetData>
    <row r="1" spans="1:11" x14ac:dyDescent="0.2">
      <c r="A1" t="s">
        <v>8</v>
      </c>
      <c r="B1">
        <v>2</v>
      </c>
      <c r="C1">
        <v>8</v>
      </c>
      <c r="D1">
        <v>2</v>
      </c>
      <c r="E1">
        <v>11</v>
      </c>
    </row>
    <row r="2" spans="1:11" ht="25.5" x14ac:dyDescent="0.2">
      <c r="B2" s="17" t="s">
        <v>51</v>
      </c>
      <c r="C2" s="17" t="s">
        <v>9</v>
      </c>
      <c r="D2" s="32" t="s">
        <v>172</v>
      </c>
      <c r="E2" s="32" t="s">
        <v>171</v>
      </c>
      <c r="F2" s="32" t="s">
        <v>170</v>
      </c>
      <c r="G2" s="32" t="s">
        <v>52</v>
      </c>
      <c r="H2" s="32" t="s">
        <v>52</v>
      </c>
      <c r="I2" s="32" t="s">
        <v>52</v>
      </c>
      <c r="J2" s="32" t="s">
        <v>52</v>
      </c>
      <c r="K2" s="32" t="s">
        <v>52</v>
      </c>
    </row>
    <row r="3" spans="1:11" ht="114.75" x14ac:dyDescent="0.2">
      <c r="B3" s="37" t="s">
        <v>66</v>
      </c>
      <c r="C3" s="37" t="s">
        <v>14</v>
      </c>
      <c r="D3" s="36">
        <v>3437530586</v>
      </c>
      <c r="E3" s="36">
        <v>3668030346</v>
      </c>
      <c r="F3" s="36">
        <v>3831132347</v>
      </c>
      <c r="G3" s="36"/>
      <c r="H3" s="36"/>
      <c r="I3" s="36"/>
      <c r="J3" s="36"/>
      <c r="K3" s="36"/>
    </row>
    <row r="4" spans="1:11" ht="63.75" x14ac:dyDescent="0.2">
      <c r="B4" s="24" t="s">
        <v>67</v>
      </c>
      <c r="C4" s="24" t="s">
        <v>68</v>
      </c>
      <c r="D4" s="19">
        <v>3133344030</v>
      </c>
      <c r="E4" s="19">
        <v>3365959854</v>
      </c>
      <c r="F4" s="19">
        <v>3528685927</v>
      </c>
      <c r="G4" s="19"/>
      <c r="H4" s="19"/>
      <c r="I4" s="19"/>
      <c r="J4" s="19"/>
      <c r="K4" s="19"/>
    </row>
    <row r="5" spans="1:11" ht="318.75" x14ac:dyDescent="0.2">
      <c r="B5" s="26" t="s">
        <v>77</v>
      </c>
      <c r="C5" s="26" t="s">
        <v>78</v>
      </c>
      <c r="D5" s="19">
        <v>3133344030</v>
      </c>
      <c r="E5" s="19">
        <v>3365959854</v>
      </c>
      <c r="F5" s="19">
        <v>3528685927</v>
      </c>
      <c r="G5" s="19"/>
      <c r="H5" s="19"/>
      <c r="I5" s="19"/>
      <c r="J5" s="19"/>
      <c r="K5" s="19"/>
    </row>
    <row r="6" spans="1:11" ht="76.5" x14ac:dyDescent="0.2">
      <c r="B6" s="24" t="s">
        <v>104</v>
      </c>
      <c r="C6" s="24" t="s">
        <v>105</v>
      </c>
      <c r="D6" s="19">
        <v>60333819</v>
      </c>
      <c r="E6" s="19">
        <v>64012294</v>
      </c>
      <c r="F6" s="19">
        <v>65259065</v>
      </c>
      <c r="G6" s="19"/>
      <c r="H6" s="19"/>
      <c r="I6" s="19"/>
      <c r="J6" s="19"/>
      <c r="K6" s="19"/>
    </row>
    <row r="7" spans="1:11" ht="242.25" x14ac:dyDescent="0.2">
      <c r="B7" s="24" t="s">
        <v>106</v>
      </c>
      <c r="C7" s="24" t="s">
        <v>164</v>
      </c>
      <c r="D7" s="19">
        <v>16105</v>
      </c>
      <c r="E7" s="19">
        <v>16105</v>
      </c>
      <c r="F7" s="19">
        <v>16105</v>
      </c>
      <c r="G7" s="19"/>
      <c r="H7" s="19"/>
      <c r="I7" s="19"/>
      <c r="J7" s="19"/>
      <c r="K7" s="19"/>
    </row>
    <row r="8" spans="1:11" ht="38.25" x14ac:dyDescent="0.2">
      <c r="B8" s="24" t="s">
        <v>109</v>
      </c>
      <c r="C8" s="24" t="s">
        <v>110</v>
      </c>
      <c r="D8" s="19">
        <v>243836632</v>
      </c>
      <c r="E8" s="19">
        <v>238042093</v>
      </c>
      <c r="F8" s="19">
        <v>237171250</v>
      </c>
      <c r="G8" s="19"/>
      <c r="H8" s="19"/>
      <c r="I8" s="19"/>
      <c r="J8" s="19"/>
      <c r="K8" s="19"/>
    </row>
  </sheetData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K17"/>
  <sheetViews>
    <sheetView workbookViewId="0">
      <selection activeCell="C17" sqref="C17"/>
    </sheetView>
  </sheetViews>
  <sheetFormatPr defaultRowHeight="12.75" x14ac:dyDescent="0.2"/>
  <cols>
    <col min="2" max="2" width="15.28515625" customWidth="1"/>
    <col min="3" max="3" width="44" customWidth="1"/>
    <col min="4" max="6" width="11.7109375" bestFit="1" customWidth="1"/>
    <col min="7" max="11" width="6.140625" customWidth="1"/>
  </cols>
  <sheetData>
    <row r="1" spans="2:11" x14ac:dyDescent="0.2">
      <c r="B1">
        <v>2</v>
      </c>
      <c r="C1">
        <v>17</v>
      </c>
      <c r="D1">
        <v>2</v>
      </c>
      <c r="E1">
        <v>11</v>
      </c>
    </row>
    <row r="2" spans="2:11" ht="25.5" x14ac:dyDescent="0.2">
      <c r="B2" s="17" t="s">
        <v>51</v>
      </c>
      <c r="C2" s="17" t="s">
        <v>9</v>
      </c>
      <c r="D2" s="32" t="s">
        <v>172</v>
      </c>
      <c r="E2" s="32" t="s">
        <v>171</v>
      </c>
      <c r="F2" s="32" t="s">
        <v>170</v>
      </c>
      <c r="G2" s="32" t="s">
        <v>52</v>
      </c>
      <c r="H2" s="32" t="s">
        <v>52</v>
      </c>
      <c r="I2" s="32" t="s">
        <v>52</v>
      </c>
      <c r="J2" s="32" t="s">
        <v>52</v>
      </c>
      <c r="K2" s="32" t="s">
        <v>52</v>
      </c>
    </row>
    <row r="3" spans="2:11" x14ac:dyDescent="0.2">
      <c r="B3" s="43" t="s">
        <v>125</v>
      </c>
      <c r="C3" s="43" t="s">
        <v>126</v>
      </c>
      <c r="D3" s="44">
        <v>243836632</v>
      </c>
      <c r="E3" s="44">
        <v>238042093</v>
      </c>
      <c r="F3" s="44">
        <v>237171250</v>
      </c>
      <c r="G3" s="44"/>
      <c r="H3" s="44"/>
      <c r="I3" s="44"/>
      <c r="J3" s="44"/>
      <c r="K3" s="42"/>
    </row>
    <row r="4" spans="2:11" x14ac:dyDescent="0.2">
      <c r="B4" s="34" t="s">
        <v>127</v>
      </c>
      <c r="C4" s="35" t="s">
        <v>128</v>
      </c>
      <c r="D4" s="36">
        <v>3193693954</v>
      </c>
      <c r="E4" s="36">
        <v>3429988253</v>
      </c>
      <c r="F4" s="36">
        <v>3593961097</v>
      </c>
      <c r="G4" s="36"/>
      <c r="H4" s="36"/>
      <c r="I4" s="36"/>
      <c r="J4" s="36"/>
      <c r="K4" s="36"/>
    </row>
    <row r="5" spans="2:11" x14ac:dyDescent="0.2">
      <c r="B5" s="34" t="s">
        <v>129</v>
      </c>
      <c r="C5" s="35" t="s">
        <v>130</v>
      </c>
      <c r="D5" s="36">
        <v>12406328675</v>
      </c>
      <c r="E5" s="36">
        <v>12076886985</v>
      </c>
      <c r="F5" s="36">
        <v>12313234873</v>
      </c>
      <c r="G5" s="36"/>
      <c r="H5" s="36"/>
      <c r="I5" s="36"/>
      <c r="J5" s="36"/>
      <c r="K5" s="36"/>
    </row>
    <row r="6" spans="2:11" ht="25.5" x14ac:dyDescent="0.2">
      <c r="B6" s="34" t="s">
        <v>131</v>
      </c>
      <c r="C6" s="35" t="s">
        <v>132</v>
      </c>
      <c r="D6" s="36">
        <v>11441491842</v>
      </c>
      <c r="E6" s="36">
        <v>11560797944</v>
      </c>
      <c r="F6" s="36">
        <v>11779327840</v>
      </c>
      <c r="G6" s="36"/>
      <c r="H6" s="36"/>
      <c r="I6" s="36"/>
      <c r="J6" s="36"/>
      <c r="K6" s="36"/>
    </row>
    <row r="7" spans="2:11" x14ac:dyDescent="0.2">
      <c r="B7" s="34" t="s">
        <v>133</v>
      </c>
      <c r="C7" s="35" t="s">
        <v>134</v>
      </c>
      <c r="D7" s="36">
        <v>964836833</v>
      </c>
      <c r="E7" s="36">
        <v>516089041</v>
      </c>
      <c r="F7" s="36">
        <v>533907033</v>
      </c>
      <c r="G7" s="36"/>
      <c r="H7" s="36"/>
      <c r="I7" s="36"/>
      <c r="J7" s="36"/>
      <c r="K7" s="36"/>
    </row>
    <row r="8" spans="2:11" x14ac:dyDescent="0.2">
      <c r="B8" s="34" t="s">
        <v>135</v>
      </c>
      <c r="C8" s="35" t="s">
        <v>136</v>
      </c>
      <c r="D8" s="36">
        <v>-1742932340</v>
      </c>
      <c r="E8" s="36">
        <v>-309216780</v>
      </c>
      <c r="F8" s="36">
        <v>-302639483</v>
      </c>
      <c r="G8" s="36"/>
      <c r="H8" s="36"/>
      <c r="I8" s="36"/>
      <c r="J8" s="36"/>
      <c r="K8" s="36"/>
    </row>
    <row r="9" spans="2:11" x14ac:dyDescent="0.2">
      <c r="B9" s="34" t="s">
        <v>137</v>
      </c>
      <c r="C9" s="35" t="s">
        <v>120</v>
      </c>
      <c r="D9" s="36">
        <v>1742932340</v>
      </c>
      <c r="E9" s="36">
        <v>309216780</v>
      </c>
      <c r="F9" s="36">
        <v>302639483</v>
      </c>
      <c r="G9" s="36"/>
      <c r="H9" s="36"/>
      <c r="I9" s="36"/>
      <c r="J9" s="36"/>
      <c r="K9" s="36"/>
    </row>
    <row r="10" spans="2:11" x14ac:dyDescent="0.2">
      <c r="B10" s="18" t="s">
        <v>138</v>
      </c>
      <c r="C10" s="32" t="s">
        <v>62</v>
      </c>
      <c r="D10" s="19">
        <v>1843611998</v>
      </c>
      <c r="E10" s="19">
        <v>435265283</v>
      </c>
      <c r="F10" s="19">
        <v>361327583</v>
      </c>
      <c r="G10" s="19"/>
      <c r="H10" s="19"/>
      <c r="I10" s="19"/>
      <c r="J10" s="19"/>
      <c r="K10" s="19"/>
    </row>
    <row r="11" spans="2:11" x14ac:dyDescent="0.2">
      <c r="B11" s="18" t="s">
        <v>139</v>
      </c>
      <c r="C11" s="32" t="s">
        <v>64</v>
      </c>
      <c r="D11" s="19">
        <v>-404457337</v>
      </c>
      <c r="E11" s="19">
        <v>-334457337</v>
      </c>
      <c r="F11" s="19">
        <v>-334457337</v>
      </c>
      <c r="G11" s="19"/>
      <c r="H11" s="19"/>
      <c r="I11" s="19"/>
      <c r="J11" s="19"/>
      <c r="K11" s="19"/>
    </row>
    <row r="12" spans="2:11" x14ac:dyDescent="0.2">
      <c r="B12" s="18" t="s">
        <v>140</v>
      </c>
      <c r="C12" s="32" t="s">
        <v>115</v>
      </c>
      <c r="D12" s="19">
        <v>364440462</v>
      </c>
      <c r="E12" s="19">
        <v>213052287</v>
      </c>
      <c r="F12" s="19">
        <v>278337690</v>
      </c>
      <c r="G12" s="19"/>
      <c r="H12" s="19"/>
      <c r="I12" s="19"/>
      <c r="J12" s="19"/>
      <c r="K12" s="19"/>
    </row>
    <row r="13" spans="2:11" ht="38.25" x14ac:dyDescent="0.2">
      <c r="B13" s="18" t="s">
        <v>141</v>
      </c>
      <c r="C13" s="32" t="s">
        <v>167</v>
      </c>
      <c r="D13" s="19">
        <v>9827096</v>
      </c>
      <c r="E13" s="19">
        <v>7993678</v>
      </c>
      <c r="F13" s="19">
        <v>6999431</v>
      </c>
      <c r="G13" s="19"/>
      <c r="H13" s="19"/>
      <c r="I13" s="19"/>
      <c r="J13" s="19"/>
      <c r="K13" s="19"/>
    </row>
    <row r="14" spans="2:11" ht="25.5" x14ac:dyDescent="0.2">
      <c r="B14" s="18" t="s">
        <v>142</v>
      </c>
      <c r="C14" s="32" t="s">
        <v>168</v>
      </c>
      <c r="D14" s="19">
        <v>559145</v>
      </c>
      <c r="E14" s="19">
        <v>570821</v>
      </c>
      <c r="F14" s="19">
        <v>339334</v>
      </c>
      <c r="G14" s="19"/>
      <c r="H14" s="19"/>
      <c r="I14" s="19"/>
      <c r="J14" s="19"/>
      <c r="K14" s="19"/>
    </row>
    <row r="15" spans="2:11" ht="25.5" x14ac:dyDescent="0.2">
      <c r="B15" s="18" t="s">
        <v>116</v>
      </c>
      <c r="C15" s="32" t="s">
        <v>166</v>
      </c>
      <c r="D15" s="19">
        <v>-50403116</v>
      </c>
      <c r="E15" s="19">
        <v>-129969549</v>
      </c>
      <c r="F15" s="19">
        <v>-63458412</v>
      </c>
      <c r="G15" s="19"/>
      <c r="H15" s="19"/>
      <c r="I15" s="19"/>
      <c r="J15" s="19"/>
      <c r="K15" s="19"/>
    </row>
    <row r="16" spans="2:11" ht="25.5" x14ac:dyDescent="0.2">
      <c r="B16" s="18" t="s">
        <v>143</v>
      </c>
      <c r="C16" s="32" t="s">
        <v>169</v>
      </c>
      <c r="D16" s="19">
        <v>404457337</v>
      </c>
      <c r="E16" s="19">
        <v>334457337</v>
      </c>
      <c r="F16" s="19">
        <v>334457337</v>
      </c>
      <c r="G16" s="19"/>
      <c r="H16" s="19"/>
      <c r="I16" s="19"/>
      <c r="J16" s="19"/>
      <c r="K16" s="19"/>
    </row>
    <row r="17" spans="2:11" x14ac:dyDescent="0.2">
      <c r="B17" s="18" t="s">
        <v>144</v>
      </c>
      <c r="C17" s="32" t="s">
        <v>145</v>
      </c>
      <c r="D17" s="19">
        <v>-60662783</v>
      </c>
      <c r="E17" s="19">
        <v>-4643453</v>
      </c>
      <c r="F17" s="19">
        <v>-2568453</v>
      </c>
      <c r="G17" s="19"/>
      <c r="H17" s="19"/>
      <c r="I17" s="19"/>
      <c r="J17" s="19"/>
      <c r="K17" s="19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K3"/>
  <sheetViews>
    <sheetView workbookViewId="0">
      <selection activeCell="C3" sqref="C3"/>
    </sheetView>
  </sheetViews>
  <sheetFormatPr defaultRowHeight="12.75" x14ac:dyDescent="0.2"/>
  <cols>
    <col min="2" max="2" width="15.28515625" customWidth="1"/>
    <col min="3" max="3" width="9.5703125" customWidth="1"/>
    <col min="4" max="6" width="10.85546875" bestFit="1" customWidth="1"/>
    <col min="7" max="11" width="6.140625" customWidth="1"/>
  </cols>
  <sheetData>
    <row r="1" spans="2:11" x14ac:dyDescent="0.2">
      <c r="B1">
        <v>2</v>
      </c>
      <c r="C1">
        <v>3</v>
      </c>
      <c r="D1">
        <v>2</v>
      </c>
      <c r="E1">
        <v>11</v>
      </c>
    </row>
    <row r="2" spans="2:11" ht="25.5" x14ac:dyDescent="0.2">
      <c r="B2" s="17" t="s">
        <v>51</v>
      </c>
      <c r="C2" s="17" t="s">
        <v>9</v>
      </c>
      <c r="D2" s="32" t="s">
        <v>172</v>
      </c>
      <c r="E2" s="32" t="s">
        <v>171</v>
      </c>
      <c r="F2" s="32" t="s">
        <v>170</v>
      </c>
      <c r="G2" s="32" t="s">
        <v>52</v>
      </c>
      <c r="H2" s="32" t="s">
        <v>52</v>
      </c>
      <c r="I2" s="32" t="s">
        <v>52</v>
      </c>
      <c r="J2" s="32" t="s">
        <v>52</v>
      </c>
      <c r="K2" s="32" t="s">
        <v>52</v>
      </c>
    </row>
    <row r="3" spans="2:11" ht="102" x14ac:dyDescent="0.2">
      <c r="B3" s="37" t="s">
        <v>65</v>
      </c>
      <c r="C3" s="37" t="s">
        <v>16</v>
      </c>
      <c r="D3" s="36">
        <v>9263037837</v>
      </c>
      <c r="E3" s="36">
        <v>8776868281</v>
      </c>
      <c r="F3" s="36">
        <v>8782732188</v>
      </c>
      <c r="G3" s="36"/>
      <c r="H3" s="36"/>
      <c r="I3" s="36"/>
      <c r="J3" s="36"/>
      <c r="K3" s="36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K4"/>
  <sheetViews>
    <sheetView workbookViewId="0">
      <selection activeCell="C4" sqref="C4"/>
    </sheetView>
  </sheetViews>
  <sheetFormatPr defaultRowHeight="12.75" x14ac:dyDescent="0.2"/>
  <cols>
    <col min="2" max="2" width="15.28515625" customWidth="1"/>
    <col min="3" max="3" width="20.7109375" customWidth="1"/>
    <col min="4" max="6" width="10.85546875" bestFit="1" customWidth="1"/>
    <col min="7" max="11" width="6.140625" customWidth="1"/>
  </cols>
  <sheetData>
    <row r="1" spans="2:11" x14ac:dyDescent="0.2">
      <c r="B1">
        <v>2</v>
      </c>
      <c r="C1">
        <v>4</v>
      </c>
      <c r="D1">
        <v>2</v>
      </c>
      <c r="E1">
        <v>11</v>
      </c>
    </row>
    <row r="2" spans="2:11" ht="25.5" x14ac:dyDescent="0.2">
      <c r="B2" s="17" t="s">
        <v>51</v>
      </c>
      <c r="C2" s="17" t="s">
        <v>9</v>
      </c>
      <c r="D2" s="32" t="s">
        <v>172</v>
      </c>
      <c r="E2" s="32" t="s">
        <v>171</v>
      </c>
      <c r="F2" s="32" t="s">
        <v>170</v>
      </c>
      <c r="G2" s="32" t="s">
        <v>52</v>
      </c>
      <c r="H2" s="32" t="s">
        <v>52</v>
      </c>
      <c r="I2" s="32" t="s">
        <v>52</v>
      </c>
      <c r="J2" s="32" t="s">
        <v>52</v>
      </c>
      <c r="K2" s="32" t="s">
        <v>52</v>
      </c>
    </row>
    <row r="3" spans="2:11" ht="25.5" x14ac:dyDescent="0.2">
      <c r="B3" s="43" t="s">
        <v>160</v>
      </c>
      <c r="C3" s="43" t="s">
        <v>122</v>
      </c>
      <c r="D3" s="44">
        <v>243836632</v>
      </c>
      <c r="E3" s="44">
        <v>238042093</v>
      </c>
      <c r="F3" s="44">
        <v>237171250</v>
      </c>
      <c r="G3" s="44"/>
      <c r="H3" s="44"/>
      <c r="I3" s="44"/>
      <c r="J3" s="44"/>
      <c r="K3" s="42"/>
    </row>
    <row r="4" spans="2:11" ht="38.25" x14ac:dyDescent="0.2">
      <c r="B4" s="34" t="s">
        <v>161</v>
      </c>
      <c r="C4" s="35" t="s">
        <v>162</v>
      </c>
      <c r="D4" s="36">
        <v>9019201205</v>
      </c>
      <c r="E4" s="36">
        <v>8538826188</v>
      </c>
      <c r="F4" s="36">
        <v>8545560938</v>
      </c>
      <c r="G4" s="36"/>
      <c r="H4" s="36"/>
      <c r="I4" s="36"/>
      <c r="J4" s="36"/>
      <c r="K4" s="36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1:K3"/>
  <sheetViews>
    <sheetView workbookViewId="0">
      <selection activeCell="C3" sqref="C3"/>
    </sheetView>
  </sheetViews>
  <sheetFormatPr defaultRowHeight="12.75" x14ac:dyDescent="0.2"/>
  <cols>
    <col min="2" max="2" width="15.28515625" customWidth="1"/>
    <col min="3" max="3" width="9.42578125" customWidth="1"/>
    <col min="4" max="6" width="10.85546875" bestFit="1" customWidth="1"/>
    <col min="7" max="11" width="6.140625" customWidth="1"/>
  </cols>
  <sheetData>
    <row r="1" spans="2:11" x14ac:dyDescent="0.2">
      <c r="B1">
        <v>2</v>
      </c>
      <c r="C1">
        <v>3</v>
      </c>
      <c r="D1">
        <v>2</v>
      </c>
      <c r="E1">
        <v>11</v>
      </c>
    </row>
    <row r="2" spans="2:11" ht="25.5" x14ac:dyDescent="0.2">
      <c r="B2" s="17" t="s">
        <v>51</v>
      </c>
      <c r="C2" s="17" t="s">
        <v>9</v>
      </c>
      <c r="D2" s="32" t="s">
        <v>172</v>
      </c>
      <c r="E2" s="32" t="s">
        <v>171</v>
      </c>
      <c r="F2" s="32" t="s">
        <v>170</v>
      </c>
      <c r="G2" s="32" t="s">
        <v>52</v>
      </c>
      <c r="H2" s="32" t="s">
        <v>52</v>
      </c>
      <c r="I2" s="32" t="s">
        <v>52</v>
      </c>
      <c r="J2" s="32" t="s">
        <v>52</v>
      </c>
      <c r="K2" s="32" t="s">
        <v>52</v>
      </c>
    </row>
    <row r="3" spans="2:11" ht="127.5" x14ac:dyDescent="0.2">
      <c r="B3" s="20" t="s">
        <v>55</v>
      </c>
      <c r="C3" s="20" t="s">
        <v>44</v>
      </c>
      <c r="D3" s="19">
        <v>8299177483</v>
      </c>
      <c r="E3" s="19">
        <v>8261755719</v>
      </c>
      <c r="F3" s="19">
        <v>8249801634</v>
      </c>
      <c r="G3" s="19"/>
      <c r="H3" s="19"/>
      <c r="I3" s="19"/>
      <c r="J3" s="19"/>
      <c r="K3" s="19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B1:K4"/>
  <sheetViews>
    <sheetView workbookViewId="0">
      <selection activeCell="C4" sqref="C4"/>
    </sheetView>
  </sheetViews>
  <sheetFormatPr defaultRowHeight="12.75" x14ac:dyDescent="0.2"/>
  <cols>
    <col min="2" max="2" width="15.28515625" customWidth="1"/>
    <col min="3" max="3" width="39.5703125" customWidth="1"/>
    <col min="4" max="6" width="10.85546875" bestFit="1" customWidth="1"/>
    <col min="7" max="11" width="6.140625" customWidth="1"/>
  </cols>
  <sheetData>
    <row r="1" spans="2:11" x14ac:dyDescent="0.2">
      <c r="B1">
        <v>2</v>
      </c>
      <c r="C1">
        <v>4</v>
      </c>
      <c r="D1">
        <v>2</v>
      </c>
      <c r="E1">
        <v>11</v>
      </c>
    </row>
    <row r="2" spans="2:11" ht="25.5" x14ac:dyDescent="0.2">
      <c r="B2" s="17" t="s">
        <v>51</v>
      </c>
      <c r="C2" s="17" t="s">
        <v>9</v>
      </c>
      <c r="D2" s="32" t="s">
        <v>172</v>
      </c>
      <c r="E2" s="32" t="s">
        <v>171</v>
      </c>
      <c r="F2" s="32" t="s">
        <v>170</v>
      </c>
      <c r="G2" s="32" t="s">
        <v>52</v>
      </c>
      <c r="H2" s="32" t="s">
        <v>52</v>
      </c>
      <c r="I2" s="32" t="s">
        <v>52</v>
      </c>
      <c r="J2" s="32" t="s">
        <v>52</v>
      </c>
      <c r="K2" s="32" t="s">
        <v>52</v>
      </c>
    </row>
    <row r="3" spans="2:11" x14ac:dyDescent="0.2">
      <c r="B3" s="43" t="s">
        <v>121</v>
      </c>
      <c r="C3" s="43" t="s">
        <v>122</v>
      </c>
      <c r="D3" s="44">
        <v>242482205</v>
      </c>
      <c r="E3" s="44">
        <v>237918066</v>
      </c>
      <c r="F3" s="44">
        <v>237047223</v>
      </c>
      <c r="G3" s="44"/>
      <c r="H3" s="44"/>
      <c r="I3" s="44"/>
      <c r="J3" s="44"/>
      <c r="K3" s="42"/>
    </row>
    <row r="4" spans="2:11" ht="25.5" x14ac:dyDescent="0.2">
      <c r="B4" s="18" t="s">
        <v>123</v>
      </c>
      <c r="C4" s="32" t="s">
        <v>124</v>
      </c>
      <c r="D4" s="19">
        <v>8056695278</v>
      </c>
      <c r="E4" s="19">
        <v>8023837653</v>
      </c>
      <c r="F4" s="19">
        <v>8012754411</v>
      </c>
      <c r="G4" s="19"/>
      <c r="H4" s="19"/>
      <c r="I4" s="19"/>
      <c r="J4" s="19"/>
      <c r="K4" s="19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1:K3"/>
  <sheetViews>
    <sheetView workbookViewId="0">
      <selection activeCell="C3" sqref="C3"/>
    </sheetView>
  </sheetViews>
  <sheetFormatPr defaultRowHeight="12.75" x14ac:dyDescent="0.2"/>
  <cols>
    <col min="2" max="2" width="15.28515625" customWidth="1"/>
    <col min="3" max="3" width="9.42578125" customWidth="1"/>
    <col min="4" max="6" width="9.5703125" bestFit="1" customWidth="1"/>
    <col min="7" max="11" width="6.140625" customWidth="1"/>
  </cols>
  <sheetData>
    <row r="1" spans="2:11" x14ac:dyDescent="0.2">
      <c r="B1">
        <v>2</v>
      </c>
      <c r="C1">
        <v>3</v>
      </c>
      <c r="D1">
        <v>2</v>
      </c>
      <c r="E1">
        <v>11</v>
      </c>
    </row>
    <row r="2" spans="2:11" ht="25.5" x14ac:dyDescent="0.2">
      <c r="B2" s="17" t="s">
        <v>51</v>
      </c>
      <c r="C2" s="17" t="s">
        <v>9</v>
      </c>
      <c r="D2" s="32" t="s">
        <v>172</v>
      </c>
      <c r="E2" s="32" t="s">
        <v>171</v>
      </c>
      <c r="F2" s="32" t="s">
        <v>170</v>
      </c>
      <c r="G2" s="32" t="s">
        <v>52</v>
      </c>
      <c r="H2" s="32" t="s">
        <v>52</v>
      </c>
      <c r="I2" s="32" t="s">
        <v>52</v>
      </c>
      <c r="J2" s="32" t="s">
        <v>52</v>
      </c>
      <c r="K2" s="32" t="s">
        <v>52</v>
      </c>
    </row>
    <row r="3" spans="2:11" ht="127.5" x14ac:dyDescent="0.2">
      <c r="B3" s="20" t="s">
        <v>60</v>
      </c>
      <c r="C3" s="20" t="s">
        <v>23</v>
      </c>
      <c r="D3" s="19">
        <v>963860354</v>
      </c>
      <c r="E3" s="19">
        <v>515112562</v>
      </c>
      <c r="F3" s="19">
        <v>532930554</v>
      </c>
      <c r="G3" s="19"/>
      <c r="H3" s="19"/>
      <c r="I3" s="19"/>
      <c r="J3" s="19"/>
      <c r="K3" s="19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B1:K6"/>
  <sheetViews>
    <sheetView workbookViewId="0">
      <selection activeCell="C6" sqref="C6"/>
    </sheetView>
  </sheetViews>
  <sheetFormatPr defaultRowHeight="12.75" x14ac:dyDescent="0.2"/>
  <cols>
    <col min="2" max="2" width="15.28515625" customWidth="1"/>
    <col min="3" max="3" width="29.140625" customWidth="1"/>
    <col min="4" max="4" width="11.42578125" bestFit="1" customWidth="1"/>
    <col min="5" max="6" width="10.140625" bestFit="1" customWidth="1"/>
    <col min="7" max="11" width="6.140625" customWidth="1"/>
  </cols>
  <sheetData>
    <row r="1" spans="2:11" x14ac:dyDescent="0.2">
      <c r="B1">
        <v>2</v>
      </c>
      <c r="C1">
        <v>6</v>
      </c>
      <c r="D1">
        <v>2</v>
      </c>
      <c r="E1">
        <v>11</v>
      </c>
    </row>
    <row r="2" spans="2:11" ht="25.5" x14ac:dyDescent="0.2">
      <c r="B2" s="17" t="s">
        <v>51</v>
      </c>
      <c r="C2" s="17" t="s">
        <v>9</v>
      </c>
      <c r="D2" s="32" t="s">
        <v>172</v>
      </c>
      <c r="E2" s="32" t="s">
        <v>171</v>
      </c>
      <c r="F2" s="32" t="s">
        <v>170</v>
      </c>
      <c r="G2" s="32" t="s">
        <v>52</v>
      </c>
      <c r="H2" s="32" t="s">
        <v>52</v>
      </c>
      <c r="I2" s="32" t="s">
        <v>52</v>
      </c>
      <c r="J2" s="32" t="s">
        <v>52</v>
      </c>
      <c r="K2" s="32" t="s">
        <v>52</v>
      </c>
    </row>
    <row r="3" spans="2:11" ht="25.5" x14ac:dyDescent="0.2">
      <c r="B3" s="43" t="s">
        <v>148</v>
      </c>
      <c r="C3" s="43" t="s">
        <v>122</v>
      </c>
      <c r="D3" s="44">
        <v>1354427</v>
      </c>
      <c r="E3" s="44">
        <v>124027</v>
      </c>
      <c r="F3" s="44">
        <v>124027</v>
      </c>
      <c r="G3" s="44"/>
      <c r="H3" s="44"/>
      <c r="I3" s="44"/>
      <c r="J3" s="44"/>
      <c r="K3" s="42"/>
    </row>
    <row r="4" spans="2:11" ht="25.5" x14ac:dyDescent="0.2">
      <c r="B4" s="18" t="s">
        <v>149</v>
      </c>
      <c r="C4" s="32" t="s">
        <v>150</v>
      </c>
      <c r="D4" s="19">
        <v>962505927</v>
      </c>
      <c r="E4" s="19">
        <v>514988535</v>
      </c>
      <c r="F4" s="19">
        <v>532806527</v>
      </c>
      <c r="G4" s="19"/>
      <c r="H4" s="19"/>
      <c r="I4" s="19"/>
      <c r="J4" s="19"/>
      <c r="K4" s="19"/>
    </row>
    <row r="5" spans="2:11" ht="25.5" x14ac:dyDescent="0.2">
      <c r="B5" s="34" t="s">
        <v>10</v>
      </c>
      <c r="C5" s="35" t="s">
        <v>27</v>
      </c>
      <c r="D5" s="36">
        <v>-1793335456</v>
      </c>
      <c r="E5" s="36">
        <v>-439186329</v>
      </c>
      <c r="F5" s="36">
        <v>-366097895</v>
      </c>
      <c r="G5" s="36"/>
      <c r="H5" s="36"/>
      <c r="I5" s="36"/>
      <c r="J5" s="36"/>
      <c r="K5" s="36"/>
    </row>
    <row r="6" spans="2:11" x14ac:dyDescent="0.2">
      <c r="B6" s="34" t="s">
        <v>151</v>
      </c>
      <c r="C6" s="35" t="s">
        <v>120</v>
      </c>
      <c r="D6" s="36">
        <v>1793335456</v>
      </c>
      <c r="E6" s="36">
        <v>439186329</v>
      </c>
      <c r="F6" s="36">
        <v>366097895</v>
      </c>
      <c r="G6" s="36"/>
      <c r="H6" s="36"/>
      <c r="I6" s="36"/>
      <c r="J6" s="36"/>
      <c r="K6" s="36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1:K4"/>
  <sheetViews>
    <sheetView workbookViewId="0">
      <selection activeCell="C4" sqref="C4"/>
    </sheetView>
  </sheetViews>
  <sheetFormatPr defaultRowHeight="12.75" x14ac:dyDescent="0.2"/>
  <cols>
    <col min="2" max="2" width="15.28515625" customWidth="1"/>
    <col min="3" max="3" width="11.140625" customWidth="1"/>
    <col min="4" max="4" width="10.85546875" bestFit="1" customWidth="1"/>
    <col min="5" max="6" width="10.140625" bestFit="1" customWidth="1"/>
    <col min="7" max="11" width="6.140625" customWidth="1"/>
  </cols>
  <sheetData>
    <row r="1" spans="2:11" x14ac:dyDescent="0.2">
      <c r="B1">
        <v>2</v>
      </c>
      <c r="C1">
        <v>4</v>
      </c>
      <c r="D1">
        <v>2</v>
      </c>
      <c r="E1">
        <v>11</v>
      </c>
    </row>
    <row r="2" spans="2:11" ht="25.5" x14ac:dyDescent="0.2">
      <c r="B2" s="17" t="s">
        <v>51</v>
      </c>
      <c r="C2" s="17" t="s">
        <v>9</v>
      </c>
      <c r="D2" s="32" t="s">
        <v>172</v>
      </c>
      <c r="E2" s="32" t="s">
        <v>171</v>
      </c>
      <c r="F2" s="32" t="s">
        <v>170</v>
      </c>
      <c r="G2" s="32" t="s">
        <v>52</v>
      </c>
      <c r="H2" s="32" t="s">
        <v>52</v>
      </c>
      <c r="I2" s="32" t="s">
        <v>52</v>
      </c>
      <c r="J2" s="32" t="s">
        <v>52</v>
      </c>
      <c r="K2" s="32" t="s">
        <v>52</v>
      </c>
    </row>
    <row r="3" spans="2:11" x14ac:dyDescent="0.2">
      <c r="B3" s="18" t="s">
        <v>61</v>
      </c>
      <c r="C3" s="32" t="s">
        <v>62</v>
      </c>
      <c r="D3" s="19">
        <v>1843611998</v>
      </c>
      <c r="E3" s="19">
        <v>435265283</v>
      </c>
      <c r="F3" s="19">
        <v>361327583</v>
      </c>
      <c r="G3" s="19"/>
      <c r="H3" s="19"/>
      <c r="I3" s="19"/>
      <c r="J3" s="19"/>
      <c r="K3" s="19"/>
    </row>
    <row r="4" spans="2:11" x14ac:dyDescent="0.2">
      <c r="B4" s="18" t="s">
        <v>63</v>
      </c>
      <c r="C4" s="32" t="s">
        <v>64</v>
      </c>
      <c r="D4" s="19">
        <v>-404457337</v>
      </c>
      <c r="E4" s="19">
        <v>-334457337</v>
      </c>
      <c r="F4" s="19">
        <v>-334457337</v>
      </c>
      <c r="G4" s="19"/>
      <c r="H4" s="19"/>
      <c r="I4" s="19"/>
      <c r="J4" s="19"/>
      <c r="K4" s="19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B1:K7"/>
  <sheetViews>
    <sheetView workbookViewId="0">
      <selection activeCell="C7" sqref="C7"/>
    </sheetView>
  </sheetViews>
  <sheetFormatPr defaultRowHeight="12.75" x14ac:dyDescent="0.2"/>
  <cols>
    <col min="2" max="2" width="15.28515625" customWidth="1"/>
    <col min="3" max="3" width="39.5703125" customWidth="1"/>
    <col min="4" max="6" width="9.5703125" bestFit="1" customWidth="1"/>
    <col min="7" max="11" width="6.140625" customWidth="1"/>
  </cols>
  <sheetData>
    <row r="1" spans="2:11" x14ac:dyDescent="0.2">
      <c r="B1">
        <v>2</v>
      </c>
      <c r="C1">
        <v>7</v>
      </c>
      <c r="D1">
        <v>2</v>
      </c>
      <c r="E1">
        <v>11</v>
      </c>
    </row>
    <row r="2" spans="2:11" ht="25.5" x14ac:dyDescent="0.2">
      <c r="B2" s="17" t="s">
        <v>51</v>
      </c>
      <c r="C2" s="17" t="s">
        <v>9</v>
      </c>
      <c r="D2" s="32" t="s">
        <v>172</v>
      </c>
      <c r="E2" s="32" t="s">
        <v>171</v>
      </c>
      <c r="F2" s="32" t="s">
        <v>170</v>
      </c>
      <c r="G2" s="32" t="s">
        <v>52</v>
      </c>
      <c r="H2" s="32" t="s">
        <v>52</v>
      </c>
      <c r="I2" s="32" t="s">
        <v>52</v>
      </c>
      <c r="J2" s="32" t="s">
        <v>52</v>
      </c>
      <c r="K2" s="32" t="s">
        <v>52</v>
      </c>
    </row>
    <row r="3" spans="2:11" x14ac:dyDescent="0.2">
      <c r="B3" s="20" t="s">
        <v>114</v>
      </c>
      <c r="C3" s="20" t="s">
        <v>115</v>
      </c>
      <c r="D3" s="19">
        <v>414843578</v>
      </c>
      <c r="E3" s="19">
        <v>343021836</v>
      </c>
      <c r="F3" s="19">
        <v>341796102</v>
      </c>
      <c r="G3" s="19"/>
      <c r="H3" s="19"/>
      <c r="I3" s="19"/>
      <c r="J3" s="19"/>
      <c r="K3" s="19"/>
    </row>
    <row r="4" spans="2:11" ht="51" x14ac:dyDescent="0.2">
      <c r="B4" s="31" t="s">
        <v>141</v>
      </c>
      <c r="C4" s="31" t="s">
        <v>167</v>
      </c>
      <c r="D4" s="19">
        <v>9827096</v>
      </c>
      <c r="E4" s="19">
        <v>7993678</v>
      </c>
      <c r="F4" s="19">
        <v>6999431</v>
      </c>
      <c r="G4" s="19"/>
      <c r="H4" s="19"/>
      <c r="I4" s="19"/>
      <c r="J4" s="19"/>
      <c r="K4" s="19"/>
    </row>
    <row r="5" spans="2:11" ht="38.25" x14ac:dyDescent="0.2">
      <c r="B5" s="31" t="s">
        <v>142</v>
      </c>
      <c r="C5" s="31" t="s">
        <v>168</v>
      </c>
      <c r="D5" s="19">
        <v>559145</v>
      </c>
      <c r="E5" s="19">
        <v>570821</v>
      </c>
      <c r="F5" s="19">
        <v>339334</v>
      </c>
      <c r="G5" s="19"/>
      <c r="H5" s="19"/>
      <c r="I5" s="19"/>
      <c r="J5" s="19"/>
      <c r="K5" s="19"/>
    </row>
    <row r="6" spans="2:11" ht="38.25" x14ac:dyDescent="0.2">
      <c r="B6" s="31" t="s">
        <v>143</v>
      </c>
      <c r="C6" s="31" t="s">
        <v>169</v>
      </c>
      <c r="D6" s="19">
        <v>404457337</v>
      </c>
      <c r="E6" s="19">
        <v>334457337</v>
      </c>
      <c r="F6" s="19">
        <v>334457337</v>
      </c>
      <c r="G6" s="19"/>
      <c r="H6" s="19"/>
      <c r="I6" s="19"/>
      <c r="J6" s="19"/>
      <c r="K6" s="19"/>
    </row>
    <row r="7" spans="2:11" x14ac:dyDescent="0.2">
      <c r="B7" s="20" t="s">
        <v>144</v>
      </c>
      <c r="C7" s="20" t="s">
        <v>145</v>
      </c>
      <c r="D7" s="19">
        <v>-60662783</v>
      </c>
      <c r="E7" s="19">
        <v>-4643453</v>
      </c>
      <c r="F7" s="19">
        <v>-2568453</v>
      </c>
      <c r="G7" s="19"/>
      <c r="H7" s="19"/>
      <c r="I7" s="19"/>
      <c r="J7" s="19"/>
      <c r="K7" s="19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B1:K3"/>
  <sheetViews>
    <sheetView workbookViewId="0">
      <selection activeCell="C3" sqref="C3"/>
    </sheetView>
  </sheetViews>
  <sheetFormatPr defaultRowHeight="12.75" x14ac:dyDescent="0.2"/>
  <cols>
    <col min="2" max="2" width="15.28515625" customWidth="1"/>
    <col min="4" max="6" width="10.85546875" bestFit="1" customWidth="1"/>
    <col min="7" max="11" width="6.140625" customWidth="1"/>
  </cols>
  <sheetData>
    <row r="1" spans="2:11" x14ac:dyDescent="0.2">
      <c r="B1">
        <v>2</v>
      </c>
      <c r="C1">
        <v>3</v>
      </c>
      <c r="D1">
        <v>2</v>
      </c>
      <c r="E1">
        <v>11</v>
      </c>
    </row>
    <row r="2" spans="2:11" ht="25.5" x14ac:dyDescent="0.2">
      <c r="B2" s="17" t="s">
        <v>51</v>
      </c>
      <c r="C2" s="17" t="s">
        <v>9</v>
      </c>
      <c r="D2" s="32" t="s">
        <v>172</v>
      </c>
      <c r="E2" s="32" t="s">
        <v>171</v>
      </c>
      <c r="F2" s="32" t="s">
        <v>170</v>
      </c>
      <c r="G2" s="32" t="s">
        <v>52</v>
      </c>
      <c r="H2" s="32" t="s">
        <v>52</v>
      </c>
      <c r="I2" s="32" t="s">
        <v>52</v>
      </c>
      <c r="J2" s="32" t="s">
        <v>52</v>
      </c>
      <c r="K2" s="32" t="s">
        <v>52</v>
      </c>
    </row>
    <row r="3" spans="2:11" ht="127.5" x14ac:dyDescent="0.2">
      <c r="B3" s="37" t="s">
        <v>65</v>
      </c>
      <c r="C3" s="37" t="s">
        <v>18</v>
      </c>
      <c r="D3" s="36">
        <v>3387127470</v>
      </c>
      <c r="E3" s="36">
        <v>3538060797</v>
      </c>
      <c r="F3" s="36">
        <v>3767673935</v>
      </c>
      <c r="G3" s="36"/>
      <c r="H3" s="36"/>
      <c r="I3" s="36"/>
      <c r="J3" s="36"/>
      <c r="K3" s="36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B1:K3"/>
  <sheetViews>
    <sheetView workbookViewId="0">
      <selection activeCell="C3" sqref="C3"/>
    </sheetView>
  </sheetViews>
  <sheetFormatPr defaultRowHeight="12.75" x14ac:dyDescent="0.2"/>
  <cols>
    <col min="2" max="2" width="15.28515625" customWidth="1"/>
    <col min="3" max="3" width="15.42578125" customWidth="1"/>
    <col min="4" max="6" width="10.85546875" bestFit="1" customWidth="1"/>
    <col min="7" max="11" width="6.140625" customWidth="1"/>
  </cols>
  <sheetData>
    <row r="1" spans="2:11" x14ac:dyDescent="0.2">
      <c r="B1">
        <v>2</v>
      </c>
      <c r="C1">
        <v>3</v>
      </c>
      <c r="D1">
        <v>2</v>
      </c>
      <c r="E1">
        <v>11</v>
      </c>
    </row>
    <row r="2" spans="2:11" ht="25.5" x14ac:dyDescent="0.2">
      <c r="B2" s="17" t="s">
        <v>51</v>
      </c>
      <c r="C2" s="17" t="s">
        <v>9</v>
      </c>
      <c r="D2" s="32" t="s">
        <v>172</v>
      </c>
      <c r="E2" s="32" t="s">
        <v>171</v>
      </c>
      <c r="F2" s="32" t="s">
        <v>170</v>
      </c>
      <c r="G2" s="32" t="s">
        <v>52</v>
      </c>
      <c r="H2" s="32" t="s">
        <v>52</v>
      </c>
      <c r="I2" s="32" t="s">
        <v>52</v>
      </c>
      <c r="J2" s="32" t="s">
        <v>52</v>
      </c>
      <c r="K2" s="32" t="s">
        <v>52</v>
      </c>
    </row>
    <row r="3" spans="2:11" ht="38.25" x14ac:dyDescent="0.2">
      <c r="B3" s="34" t="s">
        <v>58</v>
      </c>
      <c r="C3" s="35" t="s">
        <v>59</v>
      </c>
      <c r="D3" s="36">
        <v>3387127470</v>
      </c>
      <c r="E3" s="36">
        <v>3538060797</v>
      </c>
      <c r="F3" s="36">
        <v>3767673935</v>
      </c>
      <c r="G3" s="36"/>
      <c r="H3" s="36"/>
      <c r="I3" s="36"/>
      <c r="J3" s="36"/>
      <c r="K3" s="36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B1:K3"/>
  <sheetViews>
    <sheetView workbookViewId="0">
      <selection activeCell="C3" sqref="C3"/>
    </sheetView>
  </sheetViews>
  <sheetFormatPr defaultRowHeight="12.75" x14ac:dyDescent="0.2"/>
  <cols>
    <col min="2" max="2" width="15.28515625" customWidth="1"/>
    <col min="3" max="3" width="10.42578125" customWidth="1"/>
    <col min="4" max="6" width="10.85546875" bestFit="1" customWidth="1"/>
    <col min="7" max="11" width="6.140625" customWidth="1"/>
  </cols>
  <sheetData>
    <row r="1" spans="2:11" x14ac:dyDescent="0.2">
      <c r="B1">
        <v>2</v>
      </c>
      <c r="C1">
        <v>3</v>
      </c>
      <c r="D1">
        <v>2</v>
      </c>
      <c r="E1">
        <v>11</v>
      </c>
    </row>
    <row r="2" spans="2:11" ht="25.5" x14ac:dyDescent="0.2">
      <c r="B2" s="17" t="s">
        <v>51</v>
      </c>
      <c r="C2" s="17" t="s">
        <v>9</v>
      </c>
      <c r="D2" s="32" t="s">
        <v>172</v>
      </c>
      <c r="E2" s="32" t="s">
        <v>171</v>
      </c>
      <c r="F2" s="32" t="s">
        <v>170</v>
      </c>
      <c r="G2" s="32" t="s">
        <v>52</v>
      </c>
      <c r="H2" s="32" t="s">
        <v>52</v>
      </c>
      <c r="I2" s="32" t="s">
        <v>52</v>
      </c>
      <c r="J2" s="32" t="s">
        <v>52</v>
      </c>
      <c r="K2" s="32" t="s">
        <v>52</v>
      </c>
    </row>
    <row r="3" spans="2:11" ht="114.75" x14ac:dyDescent="0.2">
      <c r="B3" s="20" t="s">
        <v>55</v>
      </c>
      <c r="C3" s="20" t="s">
        <v>21</v>
      </c>
      <c r="D3" s="19">
        <v>3384796564</v>
      </c>
      <c r="E3" s="19">
        <v>3536960291</v>
      </c>
      <c r="F3" s="19">
        <v>3766573429</v>
      </c>
      <c r="G3" s="19"/>
      <c r="H3" s="19"/>
      <c r="I3" s="19"/>
      <c r="J3" s="19"/>
      <c r="K3" s="19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1:K3"/>
  <sheetViews>
    <sheetView workbookViewId="0">
      <selection activeCell="C3" sqref="C3"/>
    </sheetView>
  </sheetViews>
  <sheetFormatPr defaultRowHeight="12.75" x14ac:dyDescent="0.2"/>
  <cols>
    <col min="2" max="2" width="15.28515625" customWidth="1"/>
    <col min="3" max="3" width="34.28515625" customWidth="1"/>
    <col min="4" max="6" width="10.85546875" bestFit="1" customWidth="1"/>
    <col min="7" max="11" width="6.140625" customWidth="1"/>
  </cols>
  <sheetData>
    <row r="1" spans="2:11" x14ac:dyDescent="0.2">
      <c r="B1">
        <v>2</v>
      </c>
      <c r="C1">
        <v>3</v>
      </c>
      <c r="D1">
        <v>2</v>
      </c>
      <c r="E1">
        <v>11</v>
      </c>
    </row>
    <row r="2" spans="2:11" ht="25.5" x14ac:dyDescent="0.2">
      <c r="B2" s="17" t="s">
        <v>51</v>
      </c>
      <c r="C2" s="17" t="s">
        <v>9</v>
      </c>
      <c r="D2" s="32" t="s">
        <v>172</v>
      </c>
      <c r="E2" s="32" t="s">
        <v>171</v>
      </c>
      <c r="F2" s="32" t="s">
        <v>170</v>
      </c>
      <c r="G2" s="32" t="s">
        <v>52</v>
      </c>
      <c r="H2" s="32" t="s">
        <v>52</v>
      </c>
      <c r="I2" s="32" t="s">
        <v>52</v>
      </c>
      <c r="J2" s="32" t="s">
        <v>52</v>
      </c>
      <c r="K2" s="32" t="s">
        <v>52</v>
      </c>
    </row>
    <row r="3" spans="2:11" ht="25.5" x14ac:dyDescent="0.2">
      <c r="B3" s="18" t="s">
        <v>53</v>
      </c>
      <c r="C3" s="32" t="s">
        <v>54</v>
      </c>
      <c r="D3" s="19">
        <v>3384796564</v>
      </c>
      <c r="E3" s="19">
        <v>3536960291</v>
      </c>
      <c r="F3" s="19">
        <v>3766573429</v>
      </c>
      <c r="G3" s="19"/>
      <c r="H3" s="19"/>
      <c r="I3" s="19"/>
      <c r="J3" s="19"/>
      <c r="K3" s="19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B1:K3"/>
  <sheetViews>
    <sheetView workbookViewId="0">
      <selection activeCell="C3" sqref="C3"/>
    </sheetView>
  </sheetViews>
  <sheetFormatPr defaultRowHeight="12.75" x14ac:dyDescent="0.2"/>
  <cols>
    <col min="2" max="2" width="15.28515625" customWidth="1"/>
    <col min="3" max="3" width="9.42578125" customWidth="1"/>
    <col min="4" max="6" width="7.85546875" customWidth="1"/>
    <col min="7" max="11" width="6.140625" customWidth="1"/>
  </cols>
  <sheetData>
    <row r="1" spans="2:11" x14ac:dyDescent="0.2">
      <c r="B1">
        <v>2</v>
      </c>
      <c r="C1">
        <v>3</v>
      </c>
      <c r="D1">
        <v>2</v>
      </c>
      <c r="E1">
        <v>11</v>
      </c>
    </row>
    <row r="2" spans="2:11" ht="25.5" x14ac:dyDescent="0.2">
      <c r="B2" s="17" t="s">
        <v>51</v>
      </c>
      <c r="C2" s="17" t="s">
        <v>9</v>
      </c>
      <c r="D2" s="32" t="s">
        <v>172</v>
      </c>
      <c r="E2" s="32" t="s">
        <v>171</v>
      </c>
      <c r="F2" s="32" t="s">
        <v>170</v>
      </c>
      <c r="G2" s="32" t="s">
        <v>52</v>
      </c>
      <c r="H2" s="32" t="s">
        <v>52</v>
      </c>
      <c r="I2" s="32" t="s">
        <v>52</v>
      </c>
      <c r="J2" s="32" t="s">
        <v>52</v>
      </c>
      <c r="K2" s="32" t="s">
        <v>52</v>
      </c>
    </row>
    <row r="3" spans="2:11" ht="140.25" x14ac:dyDescent="0.2">
      <c r="B3" s="20" t="s">
        <v>60</v>
      </c>
      <c r="C3" s="20" t="s">
        <v>25</v>
      </c>
      <c r="D3" s="19">
        <v>2330906</v>
      </c>
      <c r="E3" s="19">
        <v>1100506</v>
      </c>
      <c r="F3" s="19">
        <v>1100506</v>
      </c>
      <c r="G3" s="19"/>
      <c r="H3" s="19"/>
      <c r="I3" s="19"/>
      <c r="J3" s="19"/>
      <c r="K3" s="19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B1:K5"/>
  <sheetViews>
    <sheetView workbookViewId="0">
      <selection activeCell="C5" sqref="C5"/>
    </sheetView>
  </sheetViews>
  <sheetFormatPr defaultRowHeight="12.75" x14ac:dyDescent="0.2"/>
  <cols>
    <col min="2" max="2" width="15.28515625" customWidth="1"/>
    <col min="3" max="3" width="10.85546875" customWidth="1"/>
    <col min="4" max="4" width="9.28515625" bestFit="1" customWidth="1"/>
    <col min="5" max="5" width="10.140625" bestFit="1" customWidth="1"/>
    <col min="6" max="6" width="9.28515625" bestFit="1" customWidth="1"/>
    <col min="7" max="11" width="6.140625" customWidth="1"/>
  </cols>
  <sheetData>
    <row r="1" spans="2:11" x14ac:dyDescent="0.2">
      <c r="B1">
        <v>2</v>
      </c>
      <c r="C1">
        <v>5</v>
      </c>
      <c r="D1">
        <v>2</v>
      </c>
      <c r="E1">
        <v>11</v>
      </c>
    </row>
    <row r="2" spans="2:11" ht="25.5" x14ac:dyDescent="0.2">
      <c r="B2" s="17" t="s">
        <v>51</v>
      </c>
      <c r="C2" s="17" t="s">
        <v>9</v>
      </c>
      <c r="D2" s="32" t="s">
        <v>172</v>
      </c>
      <c r="E2" s="32" t="s">
        <v>171</v>
      </c>
      <c r="F2" s="32" t="s">
        <v>170</v>
      </c>
      <c r="G2" s="32" t="s">
        <v>52</v>
      </c>
      <c r="H2" s="32" t="s">
        <v>52</v>
      </c>
      <c r="I2" s="32" t="s">
        <v>52</v>
      </c>
      <c r="J2" s="32" t="s">
        <v>52</v>
      </c>
      <c r="K2" s="32" t="s">
        <v>52</v>
      </c>
    </row>
    <row r="3" spans="2:11" ht="76.5" x14ac:dyDescent="0.2">
      <c r="B3" s="18" t="s">
        <v>117</v>
      </c>
      <c r="C3" s="32" t="s">
        <v>118</v>
      </c>
      <c r="D3" s="19">
        <v>2330906</v>
      </c>
      <c r="E3" s="19">
        <v>1100506</v>
      </c>
      <c r="F3" s="19">
        <v>1100506</v>
      </c>
      <c r="G3" s="19"/>
      <c r="H3" s="19"/>
      <c r="I3" s="19"/>
      <c r="J3" s="19"/>
      <c r="K3" s="19"/>
    </row>
    <row r="4" spans="2:11" ht="63.75" x14ac:dyDescent="0.2">
      <c r="B4" s="34" t="s">
        <v>4</v>
      </c>
      <c r="C4" s="35" t="s">
        <v>26</v>
      </c>
      <c r="D4" s="36">
        <v>50403116</v>
      </c>
      <c r="E4" s="36">
        <v>129969549</v>
      </c>
      <c r="F4" s="36">
        <v>63458412</v>
      </c>
      <c r="G4" s="36"/>
      <c r="H4" s="36"/>
      <c r="I4" s="36"/>
      <c r="J4" s="36"/>
      <c r="K4" s="36"/>
    </row>
    <row r="5" spans="2:11" ht="25.5" x14ac:dyDescent="0.2">
      <c r="B5" s="34" t="s">
        <v>119</v>
      </c>
      <c r="C5" s="35" t="s">
        <v>120</v>
      </c>
      <c r="D5" s="36">
        <v>-50403116</v>
      </c>
      <c r="E5" s="36">
        <v>-129969549</v>
      </c>
      <c r="F5" s="36">
        <v>-63458412</v>
      </c>
      <c r="G5" s="36"/>
      <c r="H5" s="36"/>
      <c r="I5" s="36"/>
      <c r="J5" s="36"/>
      <c r="K5" s="36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B1:E2"/>
  <sheetViews>
    <sheetView workbookViewId="0">
      <selection activeCell="C3" sqref="C3"/>
    </sheetView>
  </sheetViews>
  <sheetFormatPr defaultRowHeight="12.75" x14ac:dyDescent="0.2"/>
  <cols>
    <col min="2" max="2" width="23.5703125" customWidth="1"/>
    <col min="3" max="3" width="11.140625" customWidth="1"/>
    <col min="4" max="5" width="6.42578125" customWidth="1"/>
    <col min="6" max="6" width="3.7109375" customWidth="1"/>
    <col min="7" max="9" width="5.140625" customWidth="1"/>
    <col min="10" max="10" width="3.7109375" customWidth="1"/>
    <col min="11" max="11" width="5.140625" customWidth="1"/>
  </cols>
  <sheetData>
    <row r="1" spans="2:5" x14ac:dyDescent="0.2">
      <c r="B1">
        <v>2</v>
      </c>
      <c r="C1">
        <v>2</v>
      </c>
      <c r="D1">
        <v>2</v>
      </c>
      <c r="E1">
        <v>2</v>
      </c>
    </row>
    <row r="2" spans="2:5" x14ac:dyDescent="0.2">
      <c r="B2" s="16" t="s">
        <v>48</v>
      </c>
    </row>
  </sheetData>
  <phoneticPr fontId="2" type="noConversion"/>
  <pageMargins left="0.75" right="0.75" top="1" bottom="1" header="0.5" footer="0.5"/>
  <headerFooter alignWithMargins="0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B1:K4"/>
  <sheetViews>
    <sheetView workbookViewId="0">
      <selection activeCell="C4" sqref="C4"/>
    </sheetView>
  </sheetViews>
  <sheetFormatPr defaultRowHeight="12.75" x14ac:dyDescent="0.2"/>
  <cols>
    <col min="2" max="2" width="15.28515625" customWidth="1"/>
    <col min="3" max="3" width="20.7109375" customWidth="1"/>
    <col min="4" max="4" width="9.28515625" bestFit="1" customWidth="1"/>
    <col min="5" max="5" width="10.140625" bestFit="1" customWidth="1"/>
    <col min="6" max="6" width="9.28515625" bestFit="1" customWidth="1"/>
    <col min="7" max="11" width="6.140625" customWidth="1"/>
  </cols>
  <sheetData>
    <row r="1" spans="2:11" x14ac:dyDescent="0.2">
      <c r="B1">
        <v>2</v>
      </c>
      <c r="C1">
        <v>4</v>
      </c>
      <c r="D1">
        <v>2</v>
      </c>
      <c r="E1">
        <v>11</v>
      </c>
    </row>
    <row r="2" spans="2:11" ht="25.5" x14ac:dyDescent="0.2">
      <c r="B2" s="21" t="s">
        <v>51</v>
      </c>
      <c r="C2" s="21" t="s">
        <v>9</v>
      </c>
      <c r="D2" s="33" t="s">
        <v>172</v>
      </c>
      <c r="E2" s="33" t="s">
        <v>171</v>
      </c>
      <c r="F2" s="33" t="s">
        <v>170</v>
      </c>
      <c r="G2" s="33" t="s">
        <v>52</v>
      </c>
      <c r="H2" s="33" t="s">
        <v>52</v>
      </c>
      <c r="I2" s="33" t="s">
        <v>52</v>
      </c>
      <c r="J2" s="33" t="s">
        <v>52</v>
      </c>
      <c r="K2" s="33" t="s">
        <v>52</v>
      </c>
    </row>
    <row r="3" spans="2:11" x14ac:dyDescent="0.2">
      <c r="B3" s="22" t="s">
        <v>114</v>
      </c>
      <c r="C3" s="22" t="s">
        <v>115</v>
      </c>
      <c r="D3" s="23">
        <v>-50403116</v>
      </c>
      <c r="E3" s="23">
        <v>-129969549</v>
      </c>
      <c r="F3" s="23">
        <v>-63458412</v>
      </c>
      <c r="G3" s="23"/>
      <c r="H3" s="23"/>
      <c r="I3" s="23"/>
      <c r="J3" s="23"/>
      <c r="K3" s="23"/>
    </row>
    <row r="4" spans="2:11" ht="89.25" x14ac:dyDescent="0.2">
      <c r="B4" s="25" t="s">
        <v>116</v>
      </c>
      <c r="C4" s="25" t="s">
        <v>166</v>
      </c>
      <c r="D4" s="23">
        <v>-50403116</v>
      </c>
      <c r="E4" s="23">
        <v>-129969549</v>
      </c>
      <c r="F4" s="23">
        <v>-63458412</v>
      </c>
      <c r="G4" s="23"/>
      <c r="H4" s="23"/>
      <c r="I4" s="23"/>
      <c r="J4" s="23"/>
      <c r="K4" s="23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B1:K6"/>
  <sheetViews>
    <sheetView workbookViewId="0">
      <selection activeCell="C6" sqref="C6"/>
    </sheetView>
  </sheetViews>
  <sheetFormatPr defaultRowHeight="12.75" x14ac:dyDescent="0.2"/>
  <cols>
    <col min="1" max="1" width="0.42578125" customWidth="1"/>
    <col min="2" max="2" width="15.28515625" customWidth="1"/>
    <col min="3" max="3" width="10" customWidth="1"/>
    <col min="4" max="6" width="6.5703125" customWidth="1"/>
    <col min="7" max="11" width="6.140625" customWidth="1"/>
  </cols>
  <sheetData>
    <row r="1" spans="2:11" x14ac:dyDescent="0.2">
      <c r="B1">
        <v>2</v>
      </c>
      <c r="C1">
        <v>6</v>
      </c>
      <c r="D1">
        <v>2</v>
      </c>
      <c r="E1">
        <v>11</v>
      </c>
    </row>
    <row r="2" spans="2:11" ht="38.25" x14ac:dyDescent="0.2">
      <c r="B2" s="17" t="s">
        <v>51</v>
      </c>
      <c r="C2" s="17" t="s">
        <v>9</v>
      </c>
      <c r="D2" s="32" t="s">
        <v>172</v>
      </c>
      <c r="E2" s="32" t="s">
        <v>171</v>
      </c>
      <c r="F2" s="32" t="s">
        <v>170</v>
      </c>
      <c r="G2" s="32" t="s">
        <v>52</v>
      </c>
      <c r="H2" s="32" t="s">
        <v>52</v>
      </c>
      <c r="I2" s="32" t="s">
        <v>52</v>
      </c>
      <c r="J2" s="32" t="s">
        <v>52</v>
      </c>
      <c r="K2" s="32" t="s">
        <v>52</v>
      </c>
    </row>
    <row r="3" spans="2:11" ht="51" x14ac:dyDescent="0.2">
      <c r="B3" s="40" t="s">
        <v>152</v>
      </c>
      <c r="C3" s="41" t="s">
        <v>153</v>
      </c>
      <c r="D3" s="42">
        <v>31.34</v>
      </c>
      <c r="E3" s="42">
        <v>32.58</v>
      </c>
      <c r="F3" s="42">
        <v>31.58</v>
      </c>
      <c r="G3" s="42"/>
      <c r="H3" s="42"/>
      <c r="I3" s="42"/>
      <c r="J3" s="42"/>
      <c r="K3" s="42"/>
    </row>
    <row r="4" spans="2:11" ht="38.25" x14ac:dyDescent="0.2">
      <c r="B4" s="40" t="s">
        <v>154</v>
      </c>
      <c r="C4" s="41" t="s">
        <v>155</v>
      </c>
      <c r="D4" s="42">
        <v>36.47</v>
      </c>
      <c r="E4" s="42">
        <v>33.44</v>
      </c>
      <c r="F4" s="42">
        <v>32.380000000000003</v>
      </c>
      <c r="G4" s="42"/>
      <c r="H4" s="42"/>
      <c r="I4" s="42"/>
      <c r="J4" s="42"/>
      <c r="K4" s="42"/>
    </row>
    <row r="5" spans="2:11" ht="63.75" x14ac:dyDescent="0.2">
      <c r="B5" s="40" t="s">
        <v>156</v>
      </c>
      <c r="C5" s="41" t="s">
        <v>157</v>
      </c>
      <c r="D5" s="42">
        <v>-5.12</v>
      </c>
      <c r="E5" s="42">
        <v>-0.86</v>
      </c>
      <c r="F5" s="42">
        <v>-0.8</v>
      </c>
      <c r="G5" s="42"/>
      <c r="H5" s="42"/>
      <c r="I5" s="42"/>
      <c r="J5" s="42"/>
      <c r="K5" s="42"/>
    </row>
    <row r="6" spans="2:11" ht="25.5" x14ac:dyDescent="0.2">
      <c r="B6" s="40" t="s">
        <v>158</v>
      </c>
      <c r="C6" s="41" t="s">
        <v>159</v>
      </c>
      <c r="D6" s="42">
        <v>34022</v>
      </c>
      <c r="E6" s="42">
        <v>36115</v>
      </c>
      <c r="F6" s="42">
        <v>38033</v>
      </c>
      <c r="G6" s="42"/>
      <c r="H6" s="42"/>
      <c r="I6" s="42"/>
      <c r="J6" s="42"/>
      <c r="K6" s="42"/>
    </row>
  </sheetData>
  <phoneticPr fontId="2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1piel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Likumprojekta "Par valsts budžetu 2022.gadam" 1.pielikums</dc:title>
  <dc:subject>1.pielikums</dc:subject>
  <dc:creator>Dace Siņkovska</dc:creator>
  <cp:lastModifiedBy>Sandra Rocēna</cp:lastModifiedBy>
  <cp:lastPrinted>2021-10-06T09:26:57Z</cp:lastPrinted>
  <dcterms:created xsi:type="dcterms:W3CDTF">2006-10-30T08:44:59Z</dcterms:created>
  <dcterms:modified xsi:type="dcterms:W3CDTF">2021-10-12T08:19:52Z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ZWZBC_PLN__01_01_010_TD_F1_NEW.xls</vt:lpwstr>
  </property>
  <property fmtid="{D5CDD505-2E9C-101B-9397-08002B2CF9AE}" pid="3" name="BExAnalyzer_Activesheet">
    <vt:lpwstr>ATSKAITE</vt:lpwstr>
  </property>
</Properties>
</file>