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Kopsavilkuma_nod\VBPKN_jautājumi\BUDZETS_2025\Likumprojekts_2025\"/>
    </mc:Choice>
  </mc:AlternateContent>
  <xr:revisionPtr revIDLastSave="0" documentId="8_{AAEA59C9-8392-4400-8DA5-19240E9290BA}" xr6:coauthVersionLast="47" xr6:coauthVersionMax="47" xr10:uidLastSave="{00000000-0000-0000-0000-000000000000}"/>
  <bookViews>
    <workbookView xWindow="-120" yWindow="-120" windowWidth="29040" windowHeight="15720" tabRatio="910" firstSheet="1" activeTab="1" xr2:uid="{1711E59D-DE16-4F88-9F9D-26C3E8F669B0}"/>
  </bookViews>
  <sheets>
    <sheet name="BExRepositorySheet" sheetId="4" state="veryHidden" r:id="rId1"/>
    <sheet name="1.piel" sheetId="1" r:id="rId2"/>
    <sheet name="HEADER" sheetId="2" state="veryHidden" r:id="rId3"/>
    <sheet name="FOOTER" sheetId="29" state="veryHidden" r:id="rId4"/>
    <sheet name="ZQZBC_PLN__01_01_01_TD" sheetId="5" state="veryHidden" r:id="rId5"/>
    <sheet name="ZQZBC_PLN__01_01_02_TD" sheetId="6" state="veryHidden" r:id="rId6"/>
    <sheet name="ZQZBC_PLN__01_01_03_TD" sheetId="7" state="veryHidden" r:id="rId7"/>
    <sheet name="ZQZBC_PLN__01_01_04_TD" sheetId="8" state="veryHidden" r:id="rId8"/>
    <sheet name="ZQZBC_PLN__01_01_05_TD" sheetId="9" state="veryHidden" r:id="rId9"/>
    <sheet name="ZQZBC_PLN__01_01_06_TD" sheetId="10" state="veryHidden" r:id="rId10"/>
    <sheet name="ZQZBC_PLN__01_01_07_TD" sheetId="11" state="veryHidden" r:id="rId11"/>
    <sheet name="ZQZBC_PLN__01_01_08_TD" sheetId="12" state="veryHidden" r:id="rId12"/>
    <sheet name="ZQZBC_PLN__01_01_09_TD" sheetId="13" state="veryHidden" r:id="rId13"/>
    <sheet name="ZQZBC_PLN__01_01_10_TD" sheetId="14" state="veryHidden" r:id="rId14"/>
    <sheet name="ZQZBC_PLN__01_01_11_TD" sheetId="15" state="veryHidden" r:id="rId15"/>
    <sheet name="ZQZBC_PLN__01_01_12_TD" sheetId="16" state="veryHidden" r:id="rId16"/>
    <sheet name="ZQZBC_PLN__01_01_13_TD" sheetId="17" state="veryHidden" r:id="rId17"/>
    <sheet name="ZQZBC_PLN__01_01_15_TD" sheetId="19" state="veryHidden" r:id="rId18"/>
    <sheet name="ZQZBC_PLN__01_01_16_TD" sheetId="20" state="veryHidden" r:id="rId19"/>
    <sheet name="ZQZBC_PLN__01_01_17_TD" sheetId="21" state="veryHidden" r:id="rId20"/>
    <sheet name="ZQZBC_PLN__01_01_18_TD" sheetId="22" state="veryHidden" r:id="rId21"/>
    <sheet name="ZQZBC_PLN__01_01_19_TD" sheetId="23" state="veryHidden" r:id="rId22"/>
    <sheet name="ZQZBC_PLN__01_01_20_TD" sheetId="24" state="veryHidden" r:id="rId23"/>
    <sheet name="ZQZBC_PLN__01_01_21_TD" sheetId="25" state="veryHidden" r:id="rId24"/>
    <sheet name="ZQZBC_PLN__01_01_22_TD" sheetId="26" state="veryHidden" r:id="rId25"/>
    <sheet name="ZQZBC_PLN__01_01_24_TD" sheetId="28" state="veryHidden" r:id="rId26"/>
  </sheets>
  <externalReferences>
    <externalReference r:id="rId27"/>
    <externalReference r:id="rId28"/>
  </externalReferences>
  <definedNames>
    <definedName name="BEx00RQ5JLUN6TIMBHH0D2X36GI1" hidden="1">ZQZBC_PLN__01_01_02_TD!$B$2:$B$5</definedName>
    <definedName name="BEx3I9KG327WDNDQJDT6WMRJR837" hidden="1">ZQZBC_PLN__01_01_03_TD!$B$2:$C$3</definedName>
    <definedName name="BEx3MM5ROXPN1RA8O4SRH5CIVI86" hidden="1">ZQZBC_PLN__01_01_20_TD!$B$2:$C$5</definedName>
    <definedName name="BEx7FFG1WY5GYJ9JALQV9LYA0IO4" hidden="1">ZQZBC_PLN__01_01_16_TD!$B$2:$C$3</definedName>
    <definedName name="BExBAZH7UD0H66FA3KBRMXSCJLPK" hidden="1">ZQZBC_PLN__01_01_19_TD!$B$2:$C$3</definedName>
    <definedName name="BExBDTDJ3R9DB8LQ5KQYWYC2B55L" hidden="1">ZQZBC_PLN__01_01_17_TD!$B$2:$C$3</definedName>
    <definedName name="BExD56MES79WQDQ9U2EVTJOUEI1W" hidden="1">ZQZBC_PLN__01_01_12_TD!$B$2:$C$4</definedName>
    <definedName name="BExDBKCG2VQV86ANTXCDOGJ6PD4W" hidden="1">ZQZBC_PLN__01_01_13_TD!$B$2:$C$6</definedName>
    <definedName name="BExES0OQBQS53SOOTW53OWEVN88L" hidden="1">ZQZBC_PLN__01_01_08_TD!$B$2:$C$3</definedName>
    <definedName name="BExEV0VMZL50NSMM77IOHH0T7NNX" hidden="1">ZQZBC_PLN__01_01_05_TD!$B$2:$C$16</definedName>
    <definedName name="BExEV4RX3ILSJ8KG1BY30M3HMHRS" hidden="1">ZQZBC_PLN__01_01_09_TD!$B$2:$C$4</definedName>
    <definedName name="BExGUWKJTWHS9JHS0RAHKQWTOS1H" hidden="1">ZQZBC_PLN__01_01_24_TD!$B$2:$C$6</definedName>
    <definedName name="BExISY6FNPDTPUQHQSH0BXRCIQRR" hidden="1">ZQZBC_PLN__01_01_21_TD!$B$2:$C$3</definedName>
    <definedName name="BExMDZJF18LY2AEKGFXH01R80UWK" hidden="1">ZQZBC_PLN__01_01_18_TD!$B$2:$C$3</definedName>
    <definedName name="BExMJO34421LXZGXGRD4011OQZ4K" hidden="1">ZQZBC_PLN__01_01_06_TD!$B$2:$C$3</definedName>
    <definedName name="BExMQKOPY5D0ZT7356ITA0B8OH68" hidden="1">ZQZBC_PLN__01_01_22_TD!$B$2:$C$4</definedName>
    <definedName name="BExO7V5IPY2ZZ3LYUVBLG9XC82SQ" hidden="1">ZQZBC_PLN__01_01_15_TD!$B$2:$C$3</definedName>
    <definedName name="BExSAWGSD951UOU318AV5GGVWBAQ" hidden="1">ZQZBC_PLN__01_01_01_TD!$B$2:$C$3</definedName>
    <definedName name="BExU6KYDSWUK7MFMM5VJY631X45N" hidden="1">ZQZBC_PLN__01_01_04_TD!$B$2:$B$5</definedName>
    <definedName name="BExUD7DAWRK4CCLXCS7NQUVKLC4S" hidden="1">ZQZBC_PLN__01_01_07_TD!$B$2:$C$4</definedName>
    <definedName name="BExXX0Z6A4U6ZGZEFMMZ9J3AODHP" hidden="1">ZQZBC_PLN__01_01_10_TD!$B$2:$C$3</definedName>
    <definedName name="BExXZBJH9CYZY77E6NI3P1XRC191" hidden="1">HEADER!$A$10:$A$12</definedName>
    <definedName name="BExZS23CUQRWA0VA8W5KO8T7HL49" hidden="1">ZQZBC_PLN__01_01_11_TD!$B$2:$C$5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4" i="29" l="1"/>
  <c r="B23" i="2"/>
  <c r="B4" i="2"/>
  <c r="B17" i="2"/>
  <c r="A14" i="29"/>
  <c r="A20" i="29" s="1" a="1"/>
  <c r="A20" i="29" s="1"/>
</calcChain>
</file>

<file path=xl/sharedStrings.xml><?xml version="1.0" encoding="utf-8"?>
<sst xmlns="http://schemas.openxmlformats.org/spreadsheetml/2006/main" count="545" uniqueCount="190">
  <si>
    <t>$$</t>
  </si>
  <si>
    <t>. gadam</t>
  </si>
  <si>
    <t>. gadam"</t>
  </si>
  <si>
    <t>1. pielikums</t>
  </si>
  <si>
    <t>S1</t>
  </si>
  <si>
    <t xml:space="preserve">Likuma "Par valsts budžetu </t>
  </si>
  <si>
    <t>Procentos no IKP:</t>
  </si>
  <si>
    <t>P</t>
  </si>
  <si>
    <t>S</t>
  </si>
  <si>
    <t>Nosaukums</t>
  </si>
  <si>
    <t>P1</t>
  </si>
  <si>
    <t>Valsts pamatbudžeta ieņēmumi (bruto)</t>
  </si>
  <si>
    <t>A000 (PB)</t>
  </si>
  <si>
    <t>A000 (SB)</t>
  </si>
  <si>
    <t>Valsts speciālā budžeta ieņēmumi (bruto)</t>
  </si>
  <si>
    <t>B000 (PB)</t>
  </si>
  <si>
    <t>Valsts pamatbudžeta izdevumi (bruto)</t>
  </si>
  <si>
    <t>B000 (SB)</t>
  </si>
  <si>
    <t>Valsts speciālā budžeta izdevumi (bruto)</t>
  </si>
  <si>
    <t>B100 (PB)</t>
  </si>
  <si>
    <t>B100 (SB)</t>
  </si>
  <si>
    <t>Valsts speciālā budžeta uzturēšanas izdevumi (bruto)</t>
  </si>
  <si>
    <t>B200 (PB)</t>
  </si>
  <si>
    <t>Valsts pamatbudžeta kapitālie izdevumi (bruto)</t>
  </si>
  <si>
    <t>B200 (SB)</t>
  </si>
  <si>
    <t>Valsts speciālā budžeta kapitālie izdevumi (bruto)</t>
  </si>
  <si>
    <t>Valsts speciālā budžeta finansiālā bilance</t>
  </si>
  <si>
    <t>Valsts pamatbudžeta finansiālā bilance</t>
  </si>
  <si>
    <t>Ministrijas (citas centrālās valsts iestādes) vadītājs &amp;1                         &amp;2</t>
  </si>
  <si>
    <t>Sagatavotājs &amp;3 &amp;4     Tālr. &amp;5     E-pasts &amp;6</t>
  </si>
  <si>
    <t xml:space="preserve">                     (amats, uzvārds) </t>
  </si>
  <si>
    <t>&amp;1</t>
  </si>
  <si>
    <t>&amp;2</t>
  </si>
  <si>
    <t>&amp;3</t>
  </si>
  <si>
    <t>&amp;4</t>
  </si>
  <si>
    <t>&amp;5</t>
  </si>
  <si>
    <t>#1</t>
  </si>
  <si>
    <t>#2</t>
  </si>
  <si>
    <t>#3</t>
  </si>
  <si>
    <t>#4</t>
  </si>
  <si>
    <t>#5</t>
  </si>
  <si>
    <t>&amp;6</t>
  </si>
  <si>
    <t>&amp;7, &amp;8</t>
  </si>
  <si>
    <r>
      <t xml:space="preserve">                                                                                       (amats, paraksts, uzvārds)  </t>
    </r>
    <r>
      <rPr>
        <sz val="12"/>
        <rFont val="Times New Roman"/>
        <family val="1"/>
        <charset val="186"/>
      </rPr>
      <t xml:space="preserve"> </t>
    </r>
  </si>
  <si>
    <t>Valsts pamatbudžeta uzturēšanas izdevumi (bruto)</t>
  </si>
  <si>
    <t>Dinamiskā gada un versijas izvēles atskaite</t>
  </si>
  <si>
    <t>"Valsts konsolidētais budžets"</t>
  </si>
  <si>
    <t xml:space="preserve">Likuma par valsts budžetu 1. pielikums </t>
  </si>
  <si>
    <t>Euro</t>
  </si>
  <si>
    <t>#, 2025, 2026, 2027</t>
  </si>
  <si>
    <t>Noklusētais KK</t>
  </si>
  <si>
    <t>0000
#</t>
  </si>
  <si>
    <t>F21010000</t>
  </si>
  <si>
    <t>Naudas līdzekļi</t>
  </si>
  <si>
    <t>F210100003</t>
  </si>
  <si>
    <t>SB1T</t>
  </si>
  <si>
    <t>mīnus transferts valsts pamatbudžetam</t>
  </si>
  <si>
    <t>SB1</t>
  </si>
  <si>
    <t>SB1 Valsts speciālā budžeta uzturēšanas izdevumi (neto)</t>
  </si>
  <si>
    <t>B100</t>
  </si>
  <si>
    <t>PAT</t>
  </si>
  <si>
    <t>mīnus transferts no valsts speciālā budžeta</t>
  </si>
  <si>
    <t>PA</t>
  </si>
  <si>
    <t>PA Valsts pamatbudžeta ieņēmumi (neto)</t>
  </si>
  <si>
    <t>B200</t>
  </si>
  <si>
    <t>PF40020000</t>
  </si>
  <si>
    <t>Aizņēmumi</t>
  </si>
  <si>
    <t>PF40010000</t>
  </si>
  <si>
    <t>Aizdevumi</t>
  </si>
  <si>
    <t>B000</t>
  </si>
  <si>
    <t>A000</t>
  </si>
  <si>
    <t>A100</t>
  </si>
  <si>
    <t>Nodokļu ieņēmumi</t>
  </si>
  <si>
    <t>A110</t>
  </si>
  <si>
    <t>Ienākuma nodokļi</t>
  </si>
  <si>
    <t>01100</t>
  </si>
  <si>
    <t>Ieņēmumi no iedzīvotāju ienākuma nodokļa</t>
  </si>
  <si>
    <t>01200</t>
  </si>
  <si>
    <t>Ieņēmumi no uzņēmumu ienākuma nodokļa</t>
  </si>
  <si>
    <t>01210</t>
  </si>
  <si>
    <t>Uzņēmumu ienākuma nodoklis</t>
  </si>
  <si>
    <t>01400</t>
  </si>
  <si>
    <t>Ieņēmumi no solidaritātes iemaksām</t>
  </si>
  <si>
    <t>A120</t>
  </si>
  <si>
    <t>Sociālās apdrošināšanas iemaksas – kopā</t>
  </si>
  <si>
    <t>02500</t>
  </si>
  <si>
    <t>A150</t>
  </si>
  <si>
    <t>Nodokļi par pakalpojumiem un precēm</t>
  </si>
  <si>
    <t>A151</t>
  </si>
  <si>
    <t>Pievienotās vērtības nodoklis</t>
  </si>
  <si>
    <t>A152</t>
  </si>
  <si>
    <t>Akcīzes nodoklis</t>
  </si>
  <si>
    <t>A154</t>
  </si>
  <si>
    <t>Nodokļi atsevišķām precēm un pakalpojumu veidiem</t>
  </si>
  <si>
    <t>05410</t>
  </si>
  <si>
    <t>Azartspēļu nodoklis</t>
  </si>
  <si>
    <t>05420</t>
  </si>
  <si>
    <t>Izložu nodoklis</t>
  </si>
  <si>
    <t>05440</t>
  </si>
  <si>
    <t>Elektroenerģijas nodoklis</t>
  </si>
  <si>
    <t>05450</t>
  </si>
  <si>
    <t>Transportlīdzekļa ekspluatācijas nodoklis</t>
  </si>
  <si>
    <t>05460</t>
  </si>
  <si>
    <t>Uzņēmumu vieglo transportlīdzekļu nodoklis</t>
  </si>
  <si>
    <t>A155</t>
  </si>
  <si>
    <t>Nodokļi un maksājumi par tiesībām lietot atsevišķas preces</t>
  </si>
  <si>
    <t>05530</t>
  </si>
  <si>
    <t>Dabas resursu nodoklis</t>
  </si>
  <si>
    <t>A160</t>
  </si>
  <si>
    <t>Muitas nodoklis</t>
  </si>
  <si>
    <t>A200</t>
  </si>
  <si>
    <t>Nenodokļu ieņēmumi</t>
  </si>
  <si>
    <t>A300</t>
  </si>
  <si>
    <t>A400</t>
  </si>
  <si>
    <t>Ārvalstu finanšu palīdzība</t>
  </si>
  <si>
    <t>A500</t>
  </si>
  <si>
    <t>Transferti</t>
  </si>
  <si>
    <t>18400</t>
  </si>
  <si>
    <t>A530</t>
  </si>
  <si>
    <t>SBT</t>
  </si>
  <si>
    <t>SB</t>
  </si>
  <si>
    <t>SB Valsts speciālā budžeta izdevumi (neto)</t>
  </si>
  <si>
    <t>No applicable data found</t>
  </si>
  <si>
    <t>SB2</t>
  </si>
  <si>
    <t>SB2 Valsts speciālā budžeta kapitālie izdevumi (neto)</t>
  </si>
  <si>
    <t>SF</t>
  </si>
  <si>
    <t>Finansēšana</t>
  </si>
  <si>
    <t>PB1T</t>
  </si>
  <si>
    <t>mīnus transferts valsts speciālajam budžetam</t>
  </si>
  <si>
    <t>PB1</t>
  </si>
  <si>
    <t>PB1 Valsts pamatbudžeta uzturēšanas izdevumi (neto)</t>
  </si>
  <si>
    <t>SAT</t>
  </si>
  <si>
    <t>mīnus transferts no valsts pamatbudžeta</t>
  </si>
  <si>
    <t>SA</t>
  </si>
  <si>
    <t>SA Valsts speciālā budžeta ieņēmumi (neto)</t>
  </si>
  <si>
    <t>KB</t>
  </si>
  <si>
    <t>KB Valsts budžeta izdevumi (KB1+KB2)</t>
  </si>
  <si>
    <t>KB1</t>
  </si>
  <si>
    <t>KB1 Valsts budžeta uzturēšanas izdevumi (PB1+SB1)</t>
  </si>
  <si>
    <t>KB2</t>
  </si>
  <si>
    <t>KB2 Valsts budžeta kapitālie izdevumi (PB2+SB2)</t>
  </si>
  <si>
    <t>K1</t>
  </si>
  <si>
    <t>Valsts budžeta finansiālā bilance (KA-KB)</t>
  </si>
  <si>
    <t>KF</t>
  </si>
  <si>
    <t>KF40020000</t>
  </si>
  <si>
    <t>KF40010000</t>
  </si>
  <si>
    <t>KF21010000</t>
  </si>
  <si>
    <t>F210100001</t>
  </si>
  <si>
    <t>F210100002</t>
  </si>
  <si>
    <t>F210100005</t>
  </si>
  <si>
    <t>F50010000</t>
  </si>
  <si>
    <t>Akcijas un cita līdzdalība pašu kapitālā</t>
  </si>
  <si>
    <t>KA</t>
  </si>
  <si>
    <t>KA Valsts budžeta ieņēmumi (PA + SA)</t>
  </si>
  <si>
    <t>PB2T</t>
  </si>
  <si>
    <t>PB2</t>
  </si>
  <si>
    <t>PB2 Valsts pamatbudžeta kapitālie izdevumi (neto)</t>
  </si>
  <si>
    <t>PF</t>
  </si>
  <si>
    <t>IKPKA</t>
  </si>
  <si>
    <t>Valsts budžeta ieņēmumi</t>
  </si>
  <si>
    <t>IKPKB</t>
  </si>
  <si>
    <t>Valsts budžeta izdevumi</t>
  </si>
  <si>
    <t>IKPK1</t>
  </si>
  <si>
    <t>Valsts budžeta finansiālā bilance</t>
  </si>
  <si>
    <t>IKP</t>
  </si>
  <si>
    <t>IKP milj. euro</t>
  </si>
  <si>
    <t>PBT</t>
  </si>
  <si>
    <t>PB</t>
  </si>
  <si>
    <t>PB Valsts pamatbudžeta izdevumi (neto)</t>
  </si>
  <si>
    <t>Valsts speciālā budžeta naudas līdzekļu atlikumu izmaiņas palielinājums (-) vai samazinājums (+)</t>
  </si>
  <si>
    <t>Ieņēmumi valsts pamatbudžetā no valsts sociālās apdrošināšanas obligāto iemaksu sadales veselības aprūpes finansēšanai</t>
  </si>
  <si>
    <t>Ieņēmumi no maksas pakalpojumiem un citi pašu ieņēmumi – kopā</t>
  </si>
  <si>
    <t>Valsts pamatbudžetā saņemtie transferti no valsts speciālā budžeta</t>
  </si>
  <si>
    <t>No valsts budžeta daļēji finansēto atvasināto publisko personu un budžeta nefinansēto iestāžu transferti</t>
  </si>
  <si>
    <t>Maksas pakalpojumu un citu pašu ieņēmumu naudas līdzekļu atlikumu izmaiņas palielinājums (-) vai samazinājums (+)</t>
  </si>
  <si>
    <t>Ārvalstu finanšu palīdzības naudas līdzekļu atlikumu izmaiņas palielinājums (-) vai samazinājums (+)</t>
  </si>
  <si>
    <t>Naudas līdzekļu aizdevumiem atlikumu izmaiņas palielinājums (-) vai samazinājums (+)</t>
  </si>
  <si>
    <t>2027 D200 1</t>
  </si>
  <si>
    <t>2026 D200 2</t>
  </si>
  <si>
    <t>2025 D200 3</t>
  </si>
  <si>
    <t>Likumprojekta "Par valsts budžetu 2025. gadam un budžeta ietvaru 2025., 2026. un 2027. gadam"</t>
  </si>
  <si>
    <t>1.pielikums</t>
  </si>
  <si>
    <t>Valsts konsolidētais budžets</t>
  </si>
  <si>
    <t>2025. gads</t>
  </si>
  <si>
    <t>2026. gads</t>
  </si>
  <si>
    <t>2027. gads</t>
  </si>
  <si>
    <t>Finanšu ministrs</t>
  </si>
  <si>
    <t>A. Ašeradens</t>
  </si>
  <si>
    <t>Siņkovska, 26573078</t>
  </si>
  <si>
    <t>dace.sinkovska@fm.gov.lv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</si>
</sst>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#\ ###\ ##0"/>
    <numFmt numFmtId="165" formatCode="#,##0.0"/>
  </numFmts>
  <fonts count="40">
    <font>
      <sz val="10"/>
      <name val="Arial"/>
    </font>
    <font>
      <sz val="10"/>
      <name val="Arial"/>
      <family val="2"/>
      <charset val="186"/>
    </font>
    <font>
      <sz val="8"/>
      <name val="Arial"/>
      <family val="2"/>
      <charset val="186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16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  <charset val="186"/>
    </font>
    <font>
      <b/>
      <sz val="11"/>
      <color indexed="8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  <charset val="186"/>
    </font>
    <font>
      <sz val="10"/>
      <color indexed="8"/>
      <name val="Arial"/>
      <family val="2"/>
      <charset val="186"/>
    </font>
    <font>
      <sz val="10"/>
      <color indexed="39"/>
      <name val="Arial"/>
      <family val="2"/>
    </font>
    <font>
      <sz val="19"/>
      <color indexed="48"/>
      <name val="Arial"/>
      <family val="2"/>
      <charset val="186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i/>
      <u/>
      <sz val="1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b/>
      <sz val="10"/>
      <name val="Times New Roman"/>
      <family val="1"/>
      <charset val="186"/>
    </font>
    <font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sz val="12"/>
      <name val="Arial"/>
      <family val="2"/>
      <charset val="186"/>
    </font>
    <font>
      <i/>
      <sz val="10"/>
      <color indexed="8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0"/>
      <name val="TimesNewRoman"/>
      <charset val="186"/>
    </font>
  </fonts>
  <fills count="42">
    <fill>
      <patternFill patternType="none"/>
    </fill>
    <fill>
      <patternFill patternType="gray125"/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54"/>
      </patternFill>
    </fill>
    <fill>
      <patternFill patternType="solid">
        <fgColor indexed="57"/>
      </patternFill>
    </fill>
    <fill>
      <patternFill patternType="solid">
        <fgColor indexed="48"/>
        <bgColor indexed="48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25"/>
        <bgColor indexed="25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43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15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8">
    <xf numFmtId="0" fontId="0" fillId="0" borderId="0"/>
    <xf numFmtId="0" fontId="3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6" borderId="0" applyNumberFormat="0" applyBorder="0" applyAlignment="0" applyProtection="0"/>
    <xf numFmtId="0" fontId="3" fillId="25" borderId="0" applyNumberFormat="0" applyBorder="0" applyAlignment="0" applyProtection="0"/>
    <xf numFmtId="0" fontId="5" fillId="16" borderId="0" applyNumberFormat="0" applyBorder="0" applyAlignment="0" applyProtection="0"/>
    <xf numFmtId="0" fontId="6" fillId="26" borderId="1" applyNumberFormat="0" applyAlignment="0" applyProtection="0"/>
    <xf numFmtId="0" fontId="7" fillId="17" borderId="2" applyNumberFormat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10" fillId="30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25" borderId="1" applyNumberFormat="0" applyAlignment="0" applyProtection="0"/>
    <xf numFmtId="0" fontId="15" fillId="0" borderId="6" applyNumberFormat="0" applyFill="0" applyAlignment="0" applyProtection="0"/>
    <xf numFmtId="0" fontId="16" fillId="25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24" borderId="7" applyNumberFormat="0" applyFont="0" applyAlignment="0" applyProtection="0"/>
    <xf numFmtId="0" fontId="17" fillId="26" borderId="8" applyNumberFormat="0" applyAlignment="0" applyProtection="0"/>
    <xf numFmtId="4" fontId="18" fillId="31" borderId="9" applyNumberFormat="0" applyProtection="0">
      <alignment vertical="center"/>
    </xf>
    <xf numFmtId="4" fontId="19" fillId="31" borderId="9" applyNumberFormat="0" applyProtection="0">
      <alignment vertical="center"/>
    </xf>
    <xf numFmtId="4" fontId="18" fillId="31" borderId="9" applyNumberFormat="0" applyProtection="0">
      <alignment horizontal="left" vertical="center" indent="1"/>
    </xf>
    <xf numFmtId="0" fontId="18" fillId="31" borderId="9" applyNumberFormat="0" applyProtection="0">
      <alignment horizontal="left" vertical="top" indent="1"/>
    </xf>
    <xf numFmtId="4" fontId="32" fillId="0" borderId="0" applyNumberFormat="0" applyProtection="0">
      <alignment horizontal="left" wrapText="1" indent="1"/>
    </xf>
    <xf numFmtId="4" fontId="20" fillId="7" borderId="9" applyNumberFormat="0" applyProtection="0">
      <alignment horizontal="right" vertical="center"/>
    </xf>
    <xf numFmtId="4" fontId="20" fillId="3" borderId="9" applyNumberFormat="0" applyProtection="0">
      <alignment horizontal="right" vertical="center"/>
    </xf>
    <xf numFmtId="4" fontId="20" fillId="32" borderId="9" applyNumberFormat="0" applyProtection="0">
      <alignment horizontal="right" vertical="center"/>
    </xf>
    <xf numFmtId="4" fontId="20" fillId="33" borderId="9" applyNumberFormat="0" applyProtection="0">
      <alignment horizontal="right" vertical="center"/>
    </xf>
    <xf numFmtId="4" fontId="20" fillId="34" borderId="9" applyNumberFormat="0" applyProtection="0">
      <alignment horizontal="right" vertical="center"/>
    </xf>
    <xf numFmtId="4" fontId="20" fillId="35" borderId="9" applyNumberFormat="0" applyProtection="0">
      <alignment horizontal="right" vertical="center"/>
    </xf>
    <xf numFmtId="4" fontId="20" fillId="9" borderId="9" applyNumberFormat="0" applyProtection="0">
      <alignment horizontal="right" vertical="center"/>
    </xf>
    <xf numFmtId="4" fontId="20" fillId="36" borderId="9" applyNumberFormat="0" applyProtection="0">
      <alignment horizontal="right" vertical="center"/>
    </xf>
    <xf numFmtId="4" fontId="20" fillId="37" borderId="9" applyNumberFormat="0" applyProtection="0">
      <alignment horizontal="right" vertical="center"/>
    </xf>
    <xf numFmtId="4" fontId="18" fillId="38" borderId="10" applyNumberFormat="0" applyProtection="0">
      <alignment horizontal="left" vertical="center" indent="1"/>
    </xf>
    <xf numFmtId="4" fontId="20" fillId="39" borderId="0" applyNumberFormat="0" applyProtection="0">
      <alignment horizontal="left" vertical="center" indent="1"/>
    </xf>
    <xf numFmtId="4" fontId="21" fillId="8" borderId="0" applyNumberFormat="0" applyProtection="0">
      <alignment horizontal="left" vertical="center" indent="1"/>
    </xf>
    <xf numFmtId="4" fontId="20" fillId="2" borderId="9" applyNumberFormat="0" applyProtection="0">
      <alignment horizontal="right" vertical="center"/>
    </xf>
    <xf numFmtId="4" fontId="22" fillId="39" borderId="0" applyNumberFormat="0" applyProtection="0">
      <alignment horizontal="left" vertical="center" indent="1"/>
    </xf>
    <xf numFmtId="4" fontId="22" fillId="2" borderId="0" applyNumberFormat="0" applyProtection="0">
      <alignment horizontal="left" vertical="center" indent="1"/>
    </xf>
    <xf numFmtId="2" fontId="28" fillId="0" borderId="0" applyProtection="0">
      <alignment horizontal="left" wrapText="1" indent="1"/>
    </xf>
    <xf numFmtId="0" fontId="8" fillId="8" borderId="9" applyNumberFormat="0" applyProtection="0">
      <alignment horizontal="left" vertical="top" indent="1"/>
    </xf>
    <xf numFmtId="0" fontId="28" fillId="0" borderId="0" applyNumberFormat="0" applyProtection="0">
      <alignment horizontal="left" wrapText="1" indent="1"/>
    </xf>
    <xf numFmtId="0" fontId="8" fillId="2" borderId="9" applyNumberFormat="0" applyProtection="0">
      <alignment horizontal="left" vertical="top" indent="1"/>
    </xf>
    <xf numFmtId="0" fontId="28" fillId="0" borderId="0" applyNumberFormat="0" applyProtection="0">
      <alignment horizontal="left" wrapText="1" indent="1"/>
    </xf>
    <xf numFmtId="0" fontId="8" fillId="6" borderId="9" applyNumberFormat="0" applyProtection="0">
      <alignment horizontal="left" vertical="top" indent="1"/>
    </xf>
    <xf numFmtId="0" fontId="28" fillId="0" borderId="0" applyNumberFormat="0" applyProtection="0">
      <alignment horizontal="left" wrapText="1" indent="1"/>
    </xf>
    <xf numFmtId="0" fontId="8" fillId="39" borderId="9" applyNumberFormat="0" applyProtection="0">
      <alignment horizontal="left" vertical="top" indent="1"/>
    </xf>
    <xf numFmtId="0" fontId="8" fillId="5" borderId="11" applyNumberFormat="0">
      <protection locked="0"/>
    </xf>
    <xf numFmtId="4" fontId="20" fillId="4" borderId="9" applyNumberFormat="0" applyProtection="0">
      <alignment vertical="center"/>
    </xf>
    <xf numFmtId="4" fontId="23" fillId="4" borderId="9" applyNumberFormat="0" applyProtection="0">
      <alignment vertical="center"/>
    </xf>
    <xf numFmtId="4" fontId="20" fillId="4" borderId="9" applyNumberFormat="0" applyProtection="0">
      <alignment horizontal="left" vertical="center" indent="1"/>
    </xf>
    <xf numFmtId="0" fontId="20" fillId="4" borderId="9" applyNumberFormat="0" applyProtection="0">
      <alignment horizontal="left" vertical="top" indent="1"/>
    </xf>
    <xf numFmtId="4" fontId="31" fillId="0" borderId="0" applyNumberFormat="0" applyProtection="0">
      <alignment horizontal="right" wrapText="1"/>
    </xf>
    <xf numFmtId="4" fontId="23" fillId="39" borderId="9" applyNumberFormat="0" applyProtection="0">
      <alignment horizontal="right" vertical="center"/>
    </xf>
    <xf numFmtId="4" fontId="31" fillId="0" borderId="0" applyNumberFormat="0" applyProtection="0">
      <alignment horizontal="left" wrapText="1" indent="1"/>
    </xf>
    <xf numFmtId="0" fontId="20" fillId="2" borderId="9" applyNumberFormat="0" applyProtection="0">
      <alignment horizontal="left" vertical="top" indent="1"/>
    </xf>
    <xf numFmtId="4" fontId="24" fillId="40" borderId="0" applyNumberFormat="0" applyProtection="0">
      <alignment horizontal="left" vertical="center" indent="1"/>
    </xf>
    <xf numFmtId="4" fontId="25" fillId="39" borderId="9" applyNumberFormat="0" applyProtection="0">
      <alignment horizontal="right" vertical="center"/>
    </xf>
    <xf numFmtId="0" fontId="26" fillId="0" borderId="0" applyNumberFormat="0" applyFill="0" applyBorder="0" applyAlignment="0" applyProtection="0"/>
    <xf numFmtId="0" fontId="9" fillId="0" borderId="12" applyNumberFormat="0" applyFill="0" applyAlignment="0" applyProtection="0"/>
    <xf numFmtId="0" fontId="27" fillId="0" borderId="0" applyNumberFormat="0" applyFill="0" applyBorder="0" applyAlignment="0" applyProtection="0"/>
  </cellStyleXfs>
  <cellXfs count="62">
    <xf numFmtId="0" fontId="0" fillId="0" borderId="0" xfId="0"/>
    <xf numFmtId="0" fontId="28" fillId="0" borderId="0" xfId="0" applyFont="1"/>
    <xf numFmtId="0" fontId="30" fillId="0" borderId="0" xfId="0" applyFont="1"/>
    <xf numFmtId="0" fontId="28" fillId="0" borderId="11" xfId="0" applyFont="1" applyBorder="1" applyAlignment="1">
      <alignment horizontal="center"/>
    </xf>
    <xf numFmtId="0" fontId="1" fillId="0" borderId="0" xfId="43"/>
    <xf numFmtId="0" fontId="35" fillId="41" borderId="0" xfId="43" applyFont="1" applyFill="1" applyAlignment="1">
      <alignment horizontal="left"/>
    </xf>
    <xf numFmtId="0" fontId="35" fillId="41" borderId="0" xfId="43" applyFont="1" applyFill="1" applyAlignment="1"/>
    <xf numFmtId="0" fontId="36" fillId="41" borderId="0" xfId="43" applyFont="1" applyFill="1"/>
    <xf numFmtId="0" fontId="1" fillId="41" borderId="0" xfId="43" applyFill="1"/>
    <xf numFmtId="0" fontId="34" fillId="41" borderId="0" xfId="43" applyFont="1" applyFill="1" applyBorder="1" applyAlignment="1">
      <alignment horizontal="center" vertical="center" wrapText="1"/>
    </xf>
    <xf numFmtId="0" fontId="34" fillId="41" borderId="0" xfId="43" applyFont="1" applyFill="1" applyBorder="1" applyAlignment="1">
      <alignment horizontal="center" wrapText="1"/>
    </xf>
    <xf numFmtId="0" fontId="34" fillId="41" borderId="0" xfId="43" applyFont="1" applyFill="1"/>
    <xf numFmtId="22" fontId="34" fillId="41" borderId="0" xfId="43" applyNumberFormat="1" applyFont="1" applyFill="1"/>
    <xf numFmtId="0" fontId="34" fillId="41" borderId="0" xfId="43" applyFont="1" applyFill="1" applyAlignment="1">
      <alignment horizontal="left" indent="1"/>
    </xf>
    <xf numFmtId="0" fontId="28" fillId="0" borderId="0" xfId="0" quotePrefix="1" applyFont="1" applyAlignment="1"/>
    <xf numFmtId="0" fontId="33" fillId="0" borderId="11" xfId="0" applyFont="1" applyBorder="1" applyAlignment="1">
      <alignment horizontal="center"/>
    </xf>
    <xf numFmtId="0" fontId="25" fillId="39" borderId="9" xfId="84" quotePrefix="1" applyNumberFormat="1">
      <alignment horizontal="right" vertical="center"/>
    </xf>
    <xf numFmtId="0" fontId="32" fillId="0" borderId="0" xfId="50" quotePrefix="1" applyNumberFormat="1">
      <alignment horizontal="left" wrapText="1" indent="1"/>
    </xf>
    <xf numFmtId="0" fontId="31" fillId="0" borderId="0" xfId="81" quotePrefix="1" applyNumberFormat="1">
      <alignment horizontal="left" wrapText="1" indent="1"/>
    </xf>
    <xf numFmtId="3" fontId="31" fillId="0" borderId="0" xfId="79" applyNumberFormat="1">
      <alignment horizontal="right" wrapText="1"/>
    </xf>
    <xf numFmtId="0" fontId="32" fillId="0" borderId="0" xfId="50" quotePrefix="1" applyNumberFormat="1" applyProtection="1">
      <alignment horizontal="left" wrapText="1" indent="1"/>
    </xf>
    <xf numFmtId="2" fontId="28" fillId="0" borderId="0" xfId="66" quotePrefix="1" applyAlignment="1">
      <alignment horizontal="left" wrapText="1" indent="2"/>
    </xf>
    <xf numFmtId="2" fontId="28" fillId="0" borderId="0" xfId="66" quotePrefix="1" applyAlignment="1" applyProtection="1">
      <alignment horizontal="left" wrapText="1" indent="2"/>
    </xf>
    <xf numFmtId="3" fontId="31" fillId="0" borderId="0" xfId="79" applyNumberFormat="1" applyProtection="1">
      <alignment horizontal="right" wrapText="1"/>
    </xf>
    <xf numFmtId="0" fontId="28" fillId="0" borderId="0" xfId="68" quotePrefix="1" applyAlignment="1">
      <alignment horizontal="left" wrapText="1" indent="3"/>
    </xf>
    <xf numFmtId="0" fontId="28" fillId="0" borderId="0" xfId="68" quotePrefix="1" applyAlignment="1" applyProtection="1">
      <alignment horizontal="left" wrapText="1" indent="3"/>
    </xf>
    <xf numFmtId="0" fontId="28" fillId="0" borderId="0" xfId="70" quotePrefix="1" applyAlignment="1">
      <alignment horizontal="left" wrapText="1" indent="4"/>
    </xf>
    <xf numFmtId="0" fontId="28" fillId="0" borderId="0" xfId="70" quotePrefix="1" applyAlignment="1" applyProtection="1">
      <alignment horizontal="left" wrapText="1" indent="4"/>
    </xf>
    <xf numFmtId="0" fontId="28" fillId="0" borderId="0" xfId="72" quotePrefix="1" applyAlignment="1" applyProtection="1">
      <alignment horizontal="left" wrapText="1" indent="6"/>
    </xf>
    <xf numFmtId="0" fontId="28" fillId="0" borderId="0" xfId="72" quotePrefix="1" applyAlignment="1" applyProtection="1">
      <alignment horizontal="left" wrapText="1" indent="7"/>
    </xf>
    <xf numFmtId="0" fontId="28" fillId="0" borderId="0" xfId="72" quotePrefix="1" applyAlignment="1" applyProtection="1">
      <alignment horizontal="left" wrapText="1" indent="8"/>
    </xf>
    <xf numFmtId="2" fontId="28" fillId="0" borderId="0" xfId="68" quotePrefix="1" applyNumberFormat="1" applyAlignment="1">
      <alignment horizontal="left" wrapText="1" indent="3"/>
    </xf>
    <xf numFmtId="0" fontId="31" fillId="0" borderId="0" xfId="81" quotePrefix="1" applyNumberFormat="1" applyAlignment="1">
      <alignment horizontal="left" wrapText="1" indent="1"/>
    </xf>
    <xf numFmtId="0" fontId="31" fillId="0" borderId="0" xfId="81" quotePrefix="1" applyNumberFormat="1" applyAlignment="1" applyProtection="1">
      <alignment horizontal="left" wrapText="1" indent="1"/>
    </xf>
    <xf numFmtId="0" fontId="37" fillId="0" borderId="0" xfId="81" quotePrefix="1" applyNumberFormat="1" applyFont="1">
      <alignment horizontal="left" wrapText="1" indent="1"/>
    </xf>
    <xf numFmtId="0" fontId="37" fillId="0" borderId="0" xfId="81" quotePrefix="1" applyNumberFormat="1" applyFont="1" applyAlignment="1">
      <alignment horizontal="left" wrapText="1" indent="1"/>
    </xf>
    <xf numFmtId="3" fontId="37" fillId="0" borderId="0" xfId="79" applyNumberFormat="1" applyFont="1">
      <alignment horizontal="right" wrapText="1"/>
    </xf>
    <xf numFmtId="0" fontId="37" fillId="0" borderId="0" xfId="81" quotePrefix="1" applyNumberFormat="1" applyFont="1" applyAlignment="1">
      <alignment horizontal="right" wrapText="1" indent="1"/>
    </xf>
    <xf numFmtId="3" fontId="37" fillId="0" borderId="0" xfId="79" applyNumberFormat="1" applyFont="1" applyAlignment="1">
      <alignment horizontal="right" wrapText="1"/>
    </xf>
    <xf numFmtId="0" fontId="32" fillId="0" borderId="0" xfId="81" quotePrefix="1" applyNumberFormat="1" applyFont="1">
      <alignment horizontal="left" wrapText="1" indent="1"/>
    </xf>
    <xf numFmtId="0" fontId="32" fillId="0" borderId="0" xfId="81" quotePrefix="1" applyNumberFormat="1" applyFont="1" applyAlignment="1">
      <alignment horizontal="left" wrapText="1" indent="1"/>
    </xf>
    <xf numFmtId="3" fontId="32" fillId="0" borderId="0" xfId="79" applyNumberFormat="1" applyFont="1">
      <alignment horizontal="right" wrapText="1"/>
    </xf>
    <xf numFmtId="2" fontId="33" fillId="0" borderId="0" xfId="66" quotePrefix="1" applyFont="1" applyAlignment="1">
      <alignment horizontal="left" wrapText="1" indent="2"/>
    </xf>
    <xf numFmtId="2" fontId="33" fillId="0" borderId="0" xfId="66" quotePrefix="1" applyFont="1" applyAlignment="1" applyProtection="1">
      <alignment horizontal="left" wrapText="1" indent="2"/>
    </xf>
    <xf numFmtId="3" fontId="32" fillId="0" borderId="0" xfId="79" applyNumberFormat="1" applyFont="1" applyProtection="1">
      <alignment horizontal="right" wrapText="1"/>
    </xf>
    <xf numFmtId="0" fontId="32" fillId="0" borderId="0" xfId="81" quotePrefix="1" applyNumberFormat="1" applyFont="1" applyProtection="1">
      <alignment horizontal="left" wrapText="1" indent="1"/>
    </xf>
    <xf numFmtId="0" fontId="32" fillId="0" borderId="0" xfId="81" quotePrefix="1" applyNumberFormat="1" applyFont="1" applyAlignment="1" applyProtection="1">
      <alignment horizontal="left" wrapText="1" indent="1"/>
    </xf>
    <xf numFmtId="0" fontId="28" fillId="0" borderId="0" xfId="41" applyFont="1" applyAlignment="1">
      <alignment horizontal="right"/>
    </xf>
    <xf numFmtId="0" fontId="33" fillId="0" borderId="11" xfId="39" applyFont="1" applyBorder="1" applyAlignment="1">
      <alignment horizontal="center" vertical="center"/>
    </xf>
    <xf numFmtId="0" fontId="28" fillId="0" borderId="0" xfId="39" applyFont="1"/>
    <xf numFmtId="0" fontId="38" fillId="0" borderId="0" xfId="39" applyFont="1" applyAlignment="1">
      <alignment horizontal="right"/>
    </xf>
    <xf numFmtId="164" fontId="39" fillId="0" borderId="13" xfId="39" applyNumberFormat="1" applyFont="1" applyBorder="1" applyAlignment="1">
      <alignment horizontal="center" vertical="center" wrapText="1"/>
    </xf>
    <xf numFmtId="164" fontId="39" fillId="0" borderId="11" xfId="39" applyNumberFormat="1" applyFont="1" applyBorder="1" applyAlignment="1">
      <alignment horizontal="center" vertical="center" wrapText="1"/>
    </xf>
    <xf numFmtId="165" fontId="37" fillId="0" borderId="0" xfId="79" applyNumberFormat="1" applyFont="1">
      <alignment horizontal="right" wrapText="1"/>
    </xf>
    <xf numFmtId="0" fontId="34" fillId="0" borderId="0" xfId="39" applyFont="1" applyAlignment="1">
      <alignment wrapText="1"/>
    </xf>
    <xf numFmtId="0" fontId="8" fillId="0" borderId="0" xfId="39"/>
    <xf numFmtId="0" fontId="34" fillId="0" borderId="0" xfId="39" applyFont="1" applyAlignment="1">
      <alignment horizontal="right" wrapText="1"/>
    </xf>
    <xf numFmtId="0" fontId="28" fillId="0" borderId="0" xfId="40" applyFont="1"/>
    <xf numFmtId="0" fontId="28" fillId="0" borderId="0" xfId="0" applyFont="1" applyAlignment="1">
      <alignment horizontal="right"/>
    </xf>
    <xf numFmtId="0" fontId="29" fillId="0" borderId="0" xfId="39" applyFont="1" applyAlignment="1">
      <alignment horizontal="center"/>
    </xf>
    <xf numFmtId="0" fontId="29" fillId="0" borderId="0" xfId="0" applyFont="1" applyAlignment="1">
      <alignment horizontal="center"/>
    </xf>
    <xf numFmtId="0" fontId="34" fillId="41" borderId="0" xfId="43" applyFont="1" applyFill="1" applyAlignment="1">
      <alignment horizontal="left" wrapText="1"/>
    </xf>
  </cellXfs>
  <cellStyles count="88">
    <cellStyle name="Accent1" xfId="1" builtinId="29" customBuiltin="1"/>
    <cellStyle name="Accent1 - 20%" xfId="2" xr:uid="{15F49CC6-8E49-4197-AA52-777065516087}"/>
    <cellStyle name="Accent1 - 40%" xfId="3" xr:uid="{1465FB47-B756-4711-9AB0-03FC0221521F}"/>
    <cellStyle name="Accent1 - 60%" xfId="4" xr:uid="{3886B659-E08F-4CF0-ABEC-E7B77205EC0D}"/>
    <cellStyle name="Accent2" xfId="5" builtinId="33" customBuiltin="1"/>
    <cellStyle name="Accent2 - 20%" xfId="6" xr:uid="{125889CA-0EA4-4C87-B004-D9654366ABE8}"/>
    <cellStyle name="Accent2 - 40%" xfId="7" xr:uid="{20792DFD-7FF2-4BD1-8CDA-33EE144F6AF0}"/>
    <cellStyle name="Accent2 - 60%" xfId="8" xr:uid="{CFA10EAF-42EB-4579-8D08-274E5F4FB0DC}"/>
    <cellStyle name="Accent3" xfId="9" builtinId="37" customBuiltin="1"/>
    <cellStyle name="Accent3 - 20%" xfId="10" xr:uid="{7E9E1846-CD11-4549-8713-013469DA0DFD}"/>
    <cellStyle name="Accent3 - 40%" xfId="11" xr:uid="{A11F7BA4-500F-499D-98B9-F6587761BD7F}"/>
    <cellStyle name="Accent3 - 60%" xfId="12" xr:uid="{E712864F-1C56-478E-951D-3EB05EB69448}"/>
    <cellStyle name="Accent4" xfId="13" builtinId="41" customBuiltin="1"/>
    <cellStyle name="Accent4 - 20%" xfId="14" xr:uid="{3C3ABD1A-7A1F-4C46-907F-136E992C86C5}"/>
    <cellStyle name="Accent4 - 40%" xfId="15" xr:uid="{2E41BFA2-8E46-46B6-92D3-27BC1D9B0043}"/>
    <cellStyle name="Accent4 - 60%" xfId="16" xr:uid="{AEB39B6D-D941-4564-9CA0-97C852A6238E}"/>
    <cellStyle name="Accent5" xfId="17" builtinId="45" customBuiltin="1"/>
    <cellStyle name="Accent5 - 20%" xfId="18" xr:uid="{8F277C89-2AFF-4CBA-82B9-2189246EF469}"/>
    <cellStyle name="Accent5 - 40%" xfId="19" xr:uid="{42C9DF03-4200-436D-9D3C-B780A04D53A3}"/>
    <cellStyle name="Accent5 - 60%" xfId="20" xr:uid="{42B31A0C-1A90-42CD-8BB4-921896005DFE}"/>
    <cellStyle name="Accent6" xfId="21" builtinId="49" customBuiltin="1"/>
    <cellStyle name="Accent6 - 20%" xfId="22" xr:uid="{276EB3A0-D759-4114-A2E4-CF39F8CDFD02}"/>
    <cellStyle name="Accent6 - 40%" xfId="23" xr:uid="{D50E2508-BF9D-4390-9E8E-3157EBFAE6C3}"/>
    <cellStyle name="Accent6 - 60%" xfId="24" xr:uid="{B280107C-7336-45B1-AB37-48EAF84E53B4}"/>
    <cellStyle name="Bad" xfId="25" builtinId="27" customBuiltin="1"/>
    <cellStyle name="Calculation" xfId="26" builtinId="22" customBuiltin="1"/>
    <cellStyle name="Check Cell" xfId="27" builtinId="23" customBuiltin="1"/>
    <cellStyle name="Emphasis 1" xfId="28" xr:uid="{61FDFFE2-12EF-437C-9ACC-FAB76C86B456}"/>
    <cellStyle name="Emphasis 2" xfId="29" xr:uid="{277200F7-6F7B-4D66-9EC6-C66F74CBAD57}"/>
    <cellStyle name="Emphasis 3" xfId="30" xr:uid="{EC20C517-2633-4B75-8240-2B98A9D83BA7}"/>
    <cellStyle name="Good" xfId="31" builtinId="26" customBuiltin="1"/>
    <cellStyle name="Heading 1" xfId="32" builtinId="16" customBuiltin="1"/>
    <cellStyle name="Heading 2" xfId="33" builtinId="17" customBuiltin="1"/>
    <cellStyle name="Heading 3" xfId="34" builtinId="18" customBuiltin="1"/>
    <cellStyle name="Heading 4" xfId="35" builtinId="19" customBuiltin="1"/>
    <cellStyle name="Input" xfId="36" builtinId="20" customBuiltin="1"/>
    <cellStyle name="Linked Cell" xfId="37" builtinId="24" customBuiltin="1"/>
    <cellStyle name="Neutral" xfId="38" builtinId="28" customBuiltin="1"/>
    <cellStyle name="Normal" xfId="0" builtinId="0"/>
    <cellStyle name="Normal 2" xfId="39" xr:uid="{19B07636-A698-429A-A4DE-59596CE78A44}"/>
    <cellStyle name="Normal 3" xfId="40" xr:uid="{5C393EEA-7C55-4855-A7B2-B6B4F2D202B7}"/>
    <cellStyle name="Normal 4" xfId="41" xr:uid="{65D92516-333C-4460-BECD-B19FE97E8C85}"/>
    <cellStyle name="Normal 5" xfId="42" xr:uid="{A838BC8F-712E-4963-B0A7-6FE11A64DB73}"/>
    <cellStyle name="Normal_5L1PGPPKU5G2YMYR595GJSFF7" xfId="43" xr:uid="{6FF7A819-6D54-4BDE-B3DE-BC66D45BDB1C}"/>
    <cellStyle name="Note" xfId="44" builtinId="10" customBuiltin="1"/>
    <cellStyle name="Output" xfId="45" builtinId="21" customBuiltin="1"/>
    <cellStyle name="SAPBEXaggData" xfId="46" xr:uid="{4C23008D-34CC-4643-8AED-154448A2EF40}"/>
    <cellStyle name="SAPBEXaggDataEmph" xfId="47" xr:uid="{DF0CA3F3-DCC9-4BE9-83F9-C404025AADC9}"/>
    <cellStyle name="SAPBEXaggItem" xfId="48" xr:uid="{F3EFC0A3-D3DF-4A4F-A9D2-FA561B4EB8D6}"/>
    <cellStyle name="SAPBEXaggItemX" xfId="49" xr:uid="{5D18168F-1D3D-48E1-9990-B588EB3EB760}"/>
    <cellStyle name="SAPBEXchaText" xfId="50" xr:uid="{FB6C7A16-5320-4C31-930C-DAD34FF5965B}"/>
    <cellStyle name="SAPBEXexcBad7" xfId="51" xr:uid="{1F3CA504-9D04-4048-97EF-BD0F08115CA8}"/>
    <cellStyle name="SAPBEXexcBad8" xfId="52" xr:uid="{145997F8-0E23-47DB-B196-9CCE221F4EB2}"/>
    <cellStyle name="SAPBEXexcBad9" xfId="53" xr:uid="{D921A693-87C7-43DA-AC63-B6C1FFD5E8D8}"/>
    <cellStyle name="SAPBEXexcCritical4" xfId="54" xr:uid="{29B42DAA-BEC9-4C45-9526-1B9B534FDA55}"/>
    <cellStyle name="SAPBEXexcCritical5" xfId="55" xr:uid="{B6548C28-5046-40A6-A0DE-082034AFECB0}"/>
    <cellStyle name="SAPBEXexcCritical6" xfId="56" xr:uid="{9F92222B-B2FD-431A-BFB3-FC174B126698}"/>
    <cellStyle name="SAPBEXexcGood1" xfId="57" xr:uid="{93E857B7-F80C-4A52-B3E2-D2D39F80CBA8}"/>
    <cellStyle name="SAPBEXexcGood2" xfId="58" xr:uid="{CB92DC71-0677-4102-9B2C-D46DBA949C2F}"/>
    <cellStyle name="SAPBEXexcGood3" xfId="59" xr:uid="{EE72B333-7AB7-4C36-8831-093DA88BF748}"/>
    <cellStyle name="SAPBEXfilterDrill" xfId="60" xr:uid="{9CC7CB9B-FE80-43B5-9BC6-7396AE894FB2}"/>
    <cellStyle name="SAPBEXfilterItem" xfId="61" xr:uid="{EDDE8FC1-471A-4B3E-9B6F-600BED198BE0}"/>
    <cellStyle name="SAPBEXfilterText" xfId="62" xr:uid="{677B2877-8B79-447A-BBBD-DED31D695E87}"/>
    <cellStyle name="SAPBEXformats" xfId="63" xr:uid="{CE944F8F-7558-45F1-B881-F66AAFD17EC3}"/>
    <cellStyle name="SAPBEXheaderItem" xfId="64" xr:uid="{2F55EDF0-232D-48E2-AF91-E3675CFA4DB7}"/>
    <cellStyle name="SAPBEXheaderText" xfId="65" xr:uid="{A8E4205B-0214-4E1A-A0FE-79E7D0261C8F}"/>
    <cellStyle name="SAPBEXHLevel0" xfId="66" xr:uid="{E6ACA9FC-E7B4-4B82-957D-8D050D4FC1B7}"/>
    <cellStyle name="SAPBEXHLevel0X" xfId="67" xr:uid="{5C59C4ED-1905-47E7-8045-C1BACFC7B43E}"/>
    <cellStyle name="SAPBEXHLevel1" xfId="68" xr:uid="{A6ECC62C-CF1E-4D9B-88EA-E2D5D1AEAD62}"/>
    <cellStyle name="SAPBEXHLevel1X" xfId="69" xr:uid="{F6D07922-ABC4-4E15-A94D-C9D1AAD22C05}"/>
    <cellStyle name="SAPBEXHLevel2" xfId="70" xr:uid="{CEF179A9-1D6F-4861-B07B-9FF2D7DC75EB}"/>
    <cellStyle name="SAPBEXHLevel2X" xfId="71" xr:uid="{FA05F890-1190-46FD-9139-D51B649BBB65}"/>
    <cellStyle name="SAPBEXHLevel3" xfId="72" xr:uid="{77062EDB-DD00-4917-B8BD-F90700A03805}"/>
    <cellStyle name="SAPBEXHLevel3X" xfId="73" xr:uid="{4583C0F1-62D9-45FC-B1E5-25123927E906}"/>
    <cellStyle name="SAPBEXinputData" xfId="74" xr:uid="{E2972042-A95F-4CC2-A7E4-EC8E79AF13A5}"/>
    <cellStyle name="SAPBEXresData" xfId="75" xr:uid="{C3096E04-AEE8-4EF8-A925-B5D3AD164B15}"/>
    <cellStyle name="SAPBEXresDataEmph" xfId="76" xr:uid="{23041433-88FC-4745-ACC8-449AB09BDF9E}"/>
    <cellStyle name="SAPBEXresItem" xfId="77" xr:uid="{834C7DC7-2335-430B-9B13-F2783E14584C}"/>
    <cellStyle name="SAPBEXresItemX" xfId="78" xr:uid="{D297A1CC-4935-4201-9D7C-0A326F87EB02}"/>
    <cellStyle name="SAPBEXstdData" xfId="79" xr:uid="{218D66AF-C199-4DEE-8872-5C735551ABDA}"/>
    <cellStyle name="SAPBEXstdDataEmph" xfId="80" xr:uid="{7CD6871E-0AF4-49C0-8838-45225D5F8A4F}"/>
    <cellStyle name="SAPBEXstdItem" xfId="81" xr:uid="{188FE475-CF34-4E66-B22A-A0770BCAA18A}"/>
    <cellStyle name="SAPBEXstdItemX" xfId="82" xr:uid="{F066908F-BA00-40FF-BEC2-04D145627048}"/>
    <cellStyle name="SAPBEXtitle" xfId="83" xr:uid="{1DD519A7-B136-4959-99BB-D8B963EF61A3}"/>
    <cellStyle name="SAPBEXundefined" xfId="84" xr:uid="{2481DF53-2D68-4865-A6C5-F046D80DC33A}"/>
    <cellStyle name="Sheet Title" xfId="85" xr:uid="{AEB2F7AF-DB19-465B-A136-584F941038E2}"/>
    <cellStyle name="Total" xfId="86" builtinId="25" customBuiltin="1"/>
    <cellStyle name="Warning Text" xfId="87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99FF99"/>
      <rgbColor rgb="000000FF"/>
      <rgbColor rgb="00FFFF00"/>
      <rgbColor rgb="00FF00FF"/>
      <rgbColor rgb="00CDDEE9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87C7C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D4E2EE"/>
      <rgbColor rgb="00EFF6FB"/>
      <rgbColor rgb="00CCFFCC"/>
      <rgbColor rgb="00F5FF7F"/>
      <rgbColor rgb="00DEEAF2"/>
      <rgbColor rgb="00FFBBBB"/>
      <rgbColor rgb="00CC99FF"/>
      <rgbColor rgb="00FFCC99"/>
      <rgbColor rgb="004D6776"/>
      <rgbColor rgb="0033CCCC"/>
      <rgbColor rgb="0060ED84"/>
      <rgbColor rgb="00FFCC33"/>
      <rgbColor rgb="00FFAB1D"/>
      <rgbColor rgb="00FF8800"/>
      <rgbColor rgb="00C4D9E9"/>
      <rgbColor rgb="00969696"/>
      <rgbColor rgb="00003366"/>
      <rgbColor rgb="005BCB77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190500</xdr:colOff>
      <xdr:row>0</xdr:row>
      <xdr:rowOff>142875</xdr:rowOff>
    </xdr:to>
    <xdr:pic>
      <xdr:nvPicPr>
        <xdr:cNvPr id="1026" name="BExApplication" hidden="1">
          <a:extLst>
            <a:ext uri="{FF2B5EF4-FFF2-40B4-BE49-F238E27FC236}">
              <a16:creationId xmlns:a16="http://schemas.microsoft.com/office/drawing/2014/main" id="{01ECAD6B-1F63-87AD-FFDD-965C19BDBDFF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05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9</xdr:row>
      <xdr:rowOff>0</xdr:rowOff>
    </xdr:from>
    <xdr:to>
      <xdr:col>0</xdr:col>
      <xdr:colOff>600075</xdr:colOff>
      <xdr:row>9</xdr:row>
      <xdr:rowOff>152400</xdr:rowOff>
    </xdr:to>
    <xdr:pic macro="[1]!DesignIconClicked">
      <xdr:nvPicPr>
        <xdr:cNvPr id="2054" name="BExB5EDO04H6NC29X69NPO6O629H" descr="MKXSGU6E17L0SBUT8H76VB79O" hidden="1">
          <a:extLst>
            <a:ext uri="{FF2B5EF4-FFF2-40B4-BE49-F238E27FC236}">
              <a16:creationId xmlns:a16="http://schemas.microsoft.com/office/drawing/2014/main" id="{B745A466-D01B-F365-8A3C-A4B4E9BE4F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33525"/>
          <a:ext cx="6000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30</xdr:col>
      <xdr:colOff>314325</xdr:colOff>
      <xdr:row>4</xdr:row>
      <xdr:rowOff>152400</xdr:rowOff>
    </xdr:to>
    <xdr:pic macro="[1]!DesignIconClicked">
      <xdr:nvPicPr>
        <xdr:cNvPr id="3078" name="BEx3HZODKBTMIVUC8WRS3JJ6CT4F" descr="F618DOTCQ0DRO20MIB1X82U07" hidden="1">
          <a:extLst>
            <a:ext uri="{FF2B5EF4-FFF2-40B4-BE49-F238E27FC236}">
              <a16:creationId xmlns:a16="http://schemas.microsoft.com/office/drawing/2014/main" id="{308E12B8-1ED0-2094-1859-2D8E3E20F8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8459450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609600</xdr:colOff>
      <xdr:row>0</xdr:row>
      <xdr:rowOff>161925</xdr:rowOff>
    </xdr:from>
    <xdr:to>
      <xdr:col>30</xdr:col>
      <xdr:colOff>600075</xdr:colOff>
      <xdr:row>19</xdr:row>
      <xdr:rowOff>1828800</xdr:rowOff>
    </xdr:to>
    <xdr:pic macro="[1]!DesignIconClicked">
      <xdr:nvPicPr>
        <xdr:cNvPr id="4102" name="BEx7D79WE112AUOZUTWBQIS4XLRQ" descr="3SKG1CO9F6H29TTBGRISC7XEG" hidden="1">
          <a:extLst>
            <a:ext uri="{FF2B5EF4-FFF2-40B4-BE49-F238E27FC236}">
              <a16:creationId xmlns:a16="http://schemas.microsoft.com/office/drawing/2014/main" id="{BEA2441C-41DA-649A-72C2-53F98A7E0E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8773775" cy="5989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609600</xdr:colOff>
      <xdr:row>0</xdr:row>
      <xdr:rowOff>161925</xdr:rowOff>
    </xdr:from>
    <xdr:to>
      <xdr:col>30</xdr:col>
      <xdr:colOff>257175</xdr:colOff>
      <xdr:row>5</xdr:row>
      <xdr:rowOff>152400</xdr:rowOff>
    </xdr:to>
    <xdr:pic macro="[1]!DesignIconClicked">
      <xdr:nvPicPr>
        <xdr:cNvPr id="5126" name="BExZX81XKM48KM1C1EGLX6CCPHCV" descr="57ALLHRAP8507YYX5A32Q6KQV" hidden="1">
          <a:extLst>
            <a:ext uri="{FF2B5EF4-FFF2-40B4-BE49-F238E27FC236}">
              <a16:creationId xmlns:a16="http://schemas.microsoft.com/office/drawing/2014/main" id="{0C3C5766-E67A-FC42-2232-02E2BFE7D9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8697575" cy="128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31</xdr:col>
      <xdr:colOff>104775</xdr:colOff>
      <xdr:row>47</xdr:row>
      <xdr:rowOff>152400</xdr:rowOff>
    </xdr:to>
    <xdr:pic macro="[1]!DesignIconClicked">
      <xdr:nvPicPr>
        <xdr:cNvPr id="6150" name="BExIVZEZF4H0ZCCCDE3HH70AL3UB" descr="1T1XXBEBOTDUGV2ONJTJ9GB26" hidden="1">
          <a:extLst>
            <a:ext uri="{FF2B5EF4-FFF2-40B4-BE49-F238E27FC236}">
              <a16:creationId xmlns:a16="http://schemas.microsoft.com/office/drawing/2014/main" id="{056F2210-F410-01D7-54B6-8887A6D5DE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8516600" cy="17640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609600</xdr:colOff>
      <xdr:row>1</xdr:row>
      <xdr:rowOff>0</xdr:rowOff>
    </xdr:from>
    <xdr:to>
      <xdr:col>30</xdr:col>
      <xdr:colOff>314325</xdr:colOff>
      <xdr:row>26</xdr:row>
      <xdr:rowOff>152400</xdr:rowOff>
    </xdr:to>
    <xdr:pic macro="[1]!DesignIconClicked">
      <xdr:nvPicPr>
        <xdr:cNvPr id="7174" name="BEx583DEYLMDT05OOPF4FJ54SKQO" descr="B442QOUT95IK6XDUZ151YEMR3" hidden="1">
          <a:extLst>
            <a:ext uri="{FF2B5EF4-FFF2-40B4-BE49-F238E27FC236}">
              <a16:creationId xmlns:a16="http://schemas.microsoft.com/office/drawing/2014/main" id="{539A72FF-4625-468D-7EC6-0045673358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20240625" cy="533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161925</xdr:rowOff>
    </xdr:from>
    <xdr:to>
      <xdr:col>30</xdr:col>
      <xdr:colOff>257175</xdr:colOff>
      <xdr:row>2</xdr:row>
      <xdr:rowOff>638175</xdr:rowOff>
    </xdr:to>
    <xdr:pic macro="[1]!DesignIconClicked">
      <xdr:nvPicPr>
        <xdr:cNvPr id="8198" name="BEx1HNYBG8ZWGZOHZ51BW77C25HZ" descr="D4L71015O73K5HXOKT49VPMAX" hidden="1">
          <a:extLst>
            <a:ext uri="{FF2B5EF4-FFF2-40B4-BE49-F238E27FC236}">
              <a16:creationId xmlns:a16="http://schemas.microsoft.com/office/drawing/2014/main" id="{C4E462E4-5BDF-02D2-559C-28A710F44D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788795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30</xdr:col>
      <xdr:colOff>257175</xdr:colOff>
      <xdr:row>5</xdr:row>
      <xdr:rowOff>152400</xdr:rowOff>
    </xdr:to>
    <xdr:pic macro="[1]!DesignIconClicked">
      <xdr:nvPicPr>
        <xdr:cNvPr id="9222" name="BExQGZYCH96B2MDE4P06MNFNFFTY" descr="BC8KZ5W1NFSRLK6JXGE1GVHWR" hidden="1">
          <a:extLst>
            <a:ext uri="{FF2B5EF4-FFF2-40B4-BE49-F238E27FC236}">
              <a16:creationId xmlns:a16="http://schemas.microsoft.com/office/drawing/2014/main" id="{14833F26-5EB8-2A19-94B3-62D5DAE3CA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863090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609600</xdr:colOff>
      <xdr:row>1</xdr:row>
      <xdr:rowOff>0</xdr:rowOff>
    </xdr:from>
    <xdr:to>
      <xdr:col>30</xdr:col>
      <xdr:colOff>257175</xdr:colOff>
      <xdr:row>2</xdr:row>
      <xdr:rowOff>800100</xdr:rowOff>
    </xdr:to>
    <xdr:pic macro="[1]!DesignIconClicked">
      <xdr:nvPicPr>
        <xdr:cNvPr id="10246" name="BEx3OD8XIJ8VC096W0WCHAEVRMA5" descr="9EYJQ8HP5MB2HVG5NFXC8SR5J" hidden="1">
          <a:extLst>
            <a:ext uri="{FF2B5EF4-FFF2-40B4-BE49-F238E27FC236}">
              <a16:creationId xmlns:a16="http://schemas.microsoft.com/office/drawing/2014/main" id="{946F0A1A-89B8-78AC-E849-EB18C5213D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78784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30</xdr:col>
      <xdr:colOff>257175</xdr:colOff>
      <xdr:row>5</xdr:row>
      <xdr:rowOff>152400</xdr:rowOff>
    </xdr:to>
    <xdr:pic macro="[1]!DesignIconClicked">
      <xdr:nvPicPr>
        <xdr:cNvPr id="11270" name="BExW30F6H6H3TILZYL27OLV7OH6Y" descr="GLE0HVEVO0FPEV10R6DZJ7GY3" hidden="1">
          <a:extLst>
            <a:ext uri="{FF2B5EF4-FFF2-40B4-BE49-F238E27FC236}">
              <a16:creationId xmlns:a16="http://schemas.microsoft.com/office/drawing/2014/main" id="{C27756B5-F374-4C61-B8D8-088BA0CBE1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9888200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161925</xdr:rowOff>
    </xdr:from>
    <xdr:to>
      <xdr:col>30</xdr:col>
      <xdr:colOff>171450</xdr:colOff>
      <xdr:row>2</xdr:row>
      <xdr:rowOff>638175</xdr:rowOff>
    </xdr:to>
    <xdr:pic macro="[1]!DesignIconClicked">
      <xdr:nvPicPr>
        <xdr:cNvPr id="12294" name="BExVXM7UMVCB1DQV2EG0OH2WHLRX" descr="BCGTS6E54JP2NGWU4LDWVTF0Q" hidden="1">
          <a:extLst>
            <a:ext uri="{FF2B5EF4-FFF2-40B4-BE49-F238E27FC236}">
              <a16:creationId xmlns:a16="http://schemas.microsoft.com/office/drawing/2014/main" id="{C7326FE6-D290-559E-6DF6-441DC6B87B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74498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609600</xdr:colOff>
      <xdr:row>0</xdr:row>
      <xdr:rowOff>161925</xdr:rowOff>
    </xdr:from>
    <xdr:to>
      <xdr:col>30</xdr:col>
      <xdr:colOff>295275</xdr:colOff>
      <xdr:row>6</xdr:row>
      <xdr:rowOff>152400</xdr:rowOff>
    </xdr:to>
    <xdr:pic macro="[1]!DesignIconClicked">
      <xdr:nvPicPr>
        <xdr:cNvPr id="13318" name="BExSCDCWOAC2CFFYML57BVEXX52Y" descr="8ZULCOI0R7KWVZO4HIGATB1CA" hidden="1">
          <a:extLst>
            <a:ext uri="{FF2B5EF4-FFF2-40B4-BE49-F238E27FC236}">
              <a16:creationId xmlns:a16="http://schemas.microsoft.com/office/drawing/2014/main" id="{31E7A2D4-EA65-9050-BA48-46FB3AE520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9173825" cy="1609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609600</xdr:colOff>
      <xdr:row>0</xdr:row>
      <xdr:rowOff>161925</xdr:rowOff>
    </xdr:from>
    <xdr:to>
      <xdr:col>30</xdr:col>
      <xdr:colOff>257175</xdr:colOff>
      <xdr:row>5</xdr:row>
      <xdr:rowOff>152400</xdr:rowOff>
    </xdr:to>
    <xdr:pic macro="[1]!DesignIconClicked">
      <xdr:nvPicPr>
        <xdr:cNvPr id="14342" name="BExZV1DPOUYRXHZVZFJ082FDE6CL" descr="950UW6Y5Q0ZRKGTFGS4CI82IB" hidden="1">
          <a:extLst>
            <a:ext uri="{FF2B5EF4-FFF2-40B4-BE49-F238E27FC236}">
              <a16:creationId xmlns:a16="http://schemas.microsoft.com/office/drawing/2014/main" id="{1979E055-10B2-FEEA-78F4-EF58817C38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782127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161925</xdr:rowOff>
    </xdr:from>
    <xdr:to>
      <xdr:col>30</xdr:col>
      <xdr:colOff>171450</xdr:colOff>
      <xdr:row>14</xdr:row>
      <xdr:rowOff>152400</xdr:rowOff>
    </xdr:to>
    <xdr:pic macro="[1]!DesignIconClicked">
      <xdr:nvPicPr>
        <xdr:cNvPr id="15366" name="BExZVAZ55ZZI4K2M3X6EAOE1EM53" descr="9GQ30L9ZFHB5IQQVIUJ7OAV5Q" hidden="1">
          <a:extLst>
            <a:ext uri="{FF2B5EF4-FFF2-40B4-BE49-F238E27FC236}">
              <a16:creationId xmlns:a16="http://schemas.microsoft.com/office/drawing/2014/main" id="{10E31ECA-52D4-241D-A653-A0D8DE3B67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94119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609600</xdr:colOff>
      <xdr:row>0</xdr:row>
      <xdr:rowOff>161925</xdr:rowOff>
    </xdr:from>
    <xdr:to>
      <xdr:col>30</xdr:col>
      <xdr:colOff>257175</xdr:colOff>
      <xdr:row>2</xdr:row>
      <xdr:rowOff>638175</xdr:rowOff>
    </xdr:to>
    <xdr:pic macro="[1]!DesignIconClicked">
      <xdr:nvPicPr>
        <xdr:cNvPr id="16390" name="BExON9LCXMNJF2I5DT9DKD4BJ9BY" descr="Y2RM90HZ1D8Y4UJXP5CHDCJSG" hidden="1">
          <a:extLst>
            <a:ext uri="{FF2B5EF4-FFF2-40B4-BE49-F238E27FC236}">
              <a16:creationId xmlns:a16="http://schemas.microsoft.com/office/drawing/2014/main" id="{4D35A281-5132-2755-C609-0D2DE92BFD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76879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609600</xdr:colOff>
      <xdr:row>0</xdr:row>
      <xdr:rowOff>161925</xdr:rowOff>
    </xdr:from>
    <xdr:to>
      <xdr:col>30</xdr:col>
      <xdr:colOff>257175</xdr:colOff>
      <xdr:row>5</xdr:row>
      <xdr:rowOff>152400</xdr:rowOff>
    </xdr:to>
    <xdr:pic macro="[1]!DesignIconClicked">
      <xdr:nvPicPr>
        <xdr:cNvPr id="17414" name="BExSD4S99BCHJDC4NIEE4099YITO" descr="ETY7RWVF0HA65ZJPFTHE2U5A7" hidden="1">
          <a:extLst>
            <a:ext uri="{FF2B5EF4-FFF2-40B4-BE49-F238E27FC236}">
              <a16:creationId xmlns:a16="http://schemas.microsoft.com/office/drawing/2014/main" id="{19ABFFDF-715B-16C4-A723-36F886F6B9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8107025" cy="1609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30</xdr:col>
      <xdr:colOff>257175</xdr:colOff>
      <xdr:row>2</xdr:row>
      <xdr:rowOff>800100</xdr:rowOff>
    </xdr:to>
    <xdr:pic macro="[1]!DesignIconClicked">
      <xdr:nvPicPr>
        <xdr:cNvPr id="18438" name="BExMG7ES99KAMTU1OD4J853QN24S" descr="Q8ARSFWX5P10XT9PLEQVPMVXS" hidden="1">
          <a:extLst>
            <a:ext uri="{FF2B5EF4-FFF2-40B4-BE49-F238E27FC236}">
              <a16:creationId xmlns:a16="http://schemas.microsoft.com/office/drawing/2014/main" id="{B65BF4B3-2D5A-4A32-6648-D88C30C779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7773650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609600</xdr:colOff>
      <xdr:row>1</xdr:row>
      <xdr:rowOff>0</xdr:rowOff>
    </xdr:from>
    <xdr:to>
      <xdr:col>30</xdr:col>
      <xdr:colOff>257175</xdr:colOff>
      <xdr:row>5</xdr:row>
      <xdr:rowOff>152400</xdr:rowOff>
    </xdr:to>
    <xdr:pic macro="[1]!DesignIconClicked">
      <xdr:nvPicPr>
        <xdr:cNvPr id="19462" name="BEx95LDWA23OHIFBZQCZBU90Q581" descr="BBCD75EMR2OD9AQEOWBNN1KDY" hidden="1">
          <a:extLst>
            <a:ext uri="{FF2B5EF4-FFF2-40B4-BE49-F238E27FC236}">
              <a16:creationId xmlns:a16="http://schemas.microsoft.com/office/drawing/2014/main" id="{76F45AE1-F012-C71F-2418-F47D95F8BD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9364325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161925</xdr:rowOff>
    </xdr:from>
    <xdr:to>
      <xdr:col>30</xdr:col>
      <xdr:colOff>314325</xdr:colOff>
      <xdr:row>2</xdr:row>
      <xdr:rowOff>638175</xdr:rowOff>
    </xdr:to>
    <xdr:pic macro="[1]!DesignIconClicked">
      <xdr:nvPicPr>
        <xdr:cNvPr id="20486" name="BExB76THD6XUT16OJ9OUHLI98S04" descr="GUHQEHZGXLZQR0NL8XNS0R7SJ" hidden="1">
          <a:extLst>
            <a:ext uri="{FF2B5EF4-FFF2-40B4-BE49-F238E27FC236}">
              <a16:creationId xmlns:a16="http://schemas.microsoft.com/office/drawing/2014/main" id="{7C594E20-9C39-5D7E-9F12-97FB0BC4AC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716405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609600</xdr:colOff>
      <xdr:row>0</xdr:row>
      <xdr:rowOff>161925</xdr:rowOff>
    </xdr:from>
    <xdr:to>
      <xdr:col>30</xdr:col>
      <xdr:colOff>152400</xdr:colOff>
      <xdr:row>4</xdr:row>
      <xdr:rowOff>152400</xdr:rowOff>
    </xdr:to>
    <xdr:pic macro="[1]!DesignIconClicked">
      <xdr:nvPicPr>
        <xdr:cNvPr id="21510" name="BExIXQI5RHZC4P0D4L218IJ5X3EC" descr="S4JXX6D9JWUEGLE07033ZFA62" hidden="1">
          <a:extLst>
            <a:ext uri="{FF2B5EF4-FFF2-40B4-BE49-F238E27FC236}">
              <a16:creationId xmlns:a16="http://schemas.microsoft.com/office/drawing/2014/main" id="{A450FA17-3D36-74D1-4693-C12F9B3678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7554575" cy="2257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2</xdr:col>
      <xdr:colOff>114300</xdr:colOff>
      <xdr:row>1</xdr:row>
      <xdr:rowOff>152400</xdr:rowOff>
    </xdr:to>
    <xdr:pic macro="[1]!DesignIconClicked">
      <xdr:nvPicPr>
        <xdr:cNvPr id="22534" name="BExCUJLW5DPV7IJ516WH311FWGZ7" descr="IVLBVFHSQ4G0H7YHJQGHXGNNM" hidden="1">
          <a:extLst>
            <a:ext uri="{FF2B5EF4-FFF2-40B4-BE49-F238E27FC236}">
              <a16:creationId xmlns:a16="http://schemas.microsoft.com/office/drawing/2014/main" id="{EC90B197-4B16-70DC-D537-C5BCB61528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5621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30</xdr:col>
      <xdr:colOff>152400</xdr:colOff>
      <xdr:row>4</xdr:row>
      <xdr:rowOff>152400</xdr:rowOff>
    </xdr:to>
    <xdr:pic macro="[1]!DesignIconClicked">
      <xdr:nvPicPr>
        <xdr:cNvPr id="23558" name="BExESAQ4A6FVMFOA13FCUYX5TML8" descr="1HI9B77XW3C89IXQAGHE421LD" hidden="1">
          <a:extLst>
            <a:ext uri="{FF2B5EF4-FFF2-40B4-BE49-F238E27FC236}">
              <a16:creationId xmlns:a16="http://schemas.microsoft.com/office/drawing/2014/main" id="{CCF81548-BAD5-1CEF-1294-6721384AB6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18211800" cy="177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34</xdr:col>
      <xdr:colOff>276225</xdr:colOff>
      <xdr:row>13</xdr:row>
      <xdr:rowOff>152400</xdr:rowOff>
    </xdr:to>
    <xdr:pic macro="[1]!DesignIconClicked">
      <xdr:nvPicPr>
        <xdr:cNvPr id="24582" name="BExBA8SWGPNDVAIYTAPAFUGCNACH" descr="OH0DCERWD1E20G38FPXSJ5C9Y" hidden="1">
          <a:extLst>
            <a:ext uri="{FF2B5EF4-FFF2-40B4-BE49-F238E27FC236}">
              <a16:creationId xmlns:a16="http://schemas.microsoft.com/office/drawing/2014/main" id="{3C5BD7E0-40D5-C65B-E72D-326F5F40C2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61925"/>
          <a:ext cx="19345275" cy="403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Common%20Files\SAP%20Shared\BW\BExAnalyzer.xla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bd-sinko\AppData\Local\Temp\10\BW\Analyzer\Workbooks\BW\Analyzer\Workbooks\BW\Analyzer\Workbooks\5NJ0LK2W78B9UKV4QYJPX7SCX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ExRepositorySheet"/>
      <sheetName val="ATSKAITE"/>
      <sheetName val="FOOTER"/>
    </sheetNames>
    <sheetDataSet>
      <sheetData sheetId="0" refreshError="1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ace.sinkovska@fm.gov.lv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55FB4-8E34-4A34-B983-2422BF896DED}">
  <sheetPr codeName="Sheet1"/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10676-734A-4215-B849-77546F6C637A}">
  <sheetPr codeName="Sheet2">
    <pageSetUpPr fitToPage="1"/>
  </sheetPr>
  <dimension ref="A1:H103"/>
  <sheetViews>
    <sheetView tabSelected="1" workbookViewId="0"/>
  </sheetViews>
  <sheetFormatPr defaultRowHeight="12.75"/>
  <cols>
    <col min="1" max="1" width="65.7109375" customWidth="1"/>
    <col min="2" max="4" width="13.7109375" customWidth="1"/>
  </cols>
  <sheetData>
    <row r="1" spans="1:8" s="1" customFormat="1">
      <c r="D1" s="47" t="s">
        <v>180</v>
      </c>
    </row>
    <row r="2" spans="1:8" s="1" customFormat="1">
      <c r="A2" s="58"/>
      <c r="B2" s="58"/>
      <c r="D2" s="47" t="s">
        <v>181</v>
      </c>
    </row>
    <row r="3" spans="1:8" s="1" customFormat="1"/>
    <row r="4" spans="1:8" s="1" customFormat="1" ht="15.75">
      <c r="A4" s="59" t="s">
        <v>182</v>
      </c>
      <c r="B4" s="59"/>
      <c r="C4" s="59"/>
      <c r="D4" s="59"/>
    </row>
    <row r="5" spans="1:8" s="1" customFormat="1" ht="15.75">
      <c r="A5" s="59"/>
      <c r="B5" s="59"/>
      <c r="C5" s="49"/>
      <c r="D5" s="49"/>
    </row>
    <row r="6" spans="1:8" s="1" customFormat="1">
      <c r="A6" s="49"/>
      <c r="B6" s="49"/>
      <c r="C6" s="49"/>
      <c r="D6" s="50" t="s">
        <v>48</v>
      </c>
    </row>
    <row r="7" spans="1:8" s="1" customFormat="1" ht="27.75" customHeight="1">
      <c r="A7" s="48" t="s">
        <v>9</v>
      </c>
      <c r="B7" s="51" t="s">
        <v>183</v>
      </c>
      <c r="C7" s="51" t="s">
        <v>184</v>
      </c>
      <c r="D7" s="52" t="s">
        <v>185</v>
      </c>
    </row>
    <row r="8" spans="1:8">
      <c r="A8" s="46" t="s">
        <v>153</v>
      </c>
      <c r="B8" s="44">
        <v>15080645914</v>
      </c>
      <c r="C8" s="44">
        <v>16115763591</v>
      </c>
      <c r="D8" s="44">
        <v>15772496150</v>
      </c>
      <c r="E8" s="44"/>
      <c r="F8" s="44"/>
      <c r="G8" s="44"/>
      <c r="H8" s="44"/>
    </row>
    <row r="9" spans="1:8">
      <c r="A9" s="43" t="s">
        <v>11</v>
      </c>
      <c r="B9" s="44">
        <v>10201337632</v>
      </c>
      <c r="C9" s="44">
        <v>10914575488</v>
      </c>
      <c r="D9" s="44">
        <v>10304933252</v>
      </c>
      <c r="E9" s="44"/>
      <c r="F9" s="44"/>
      <c r="G9" s="44"/>
      <c r="H9" s="44"/>
    </row>
    <row r="10" spans="1:8">
      <c r="A10" s="25" t="s">
        <v>72</v>
      </c>
      <c r="B10" s="23">
        <v>7454066846</v>
      </c>
      <c r="C10" s="23">
        <v>7807323514</v>
      </c>
      <c r="D10" s="23">
        <v>8082555073</v>
      </c>
      <c r="E10" s="23"/>
      <c r="F10" s="23"/>
      <c r="G10" s="23"/>
      <c r="H10" s="23"/>
    </row>
    <row r="11" spans="1:8">
      <c r="A11" s="27" t="s">
        <v>74</v>
      </c>
      <c r="B11" s="23">
        <v>1385597345</v>
      </c>
      <c r="C11" s="23">
        <v>1419982541</v>
      </c>
      <c r="D11" s="23">
        <v>1455854048</v>
      </c>
      <c r="E11" s="23"/>
      <c r="F11" s="23"/>
      <c r="G11" s="23"/>
      <c r="H11" s="23"/>
    </row>
    <row r="12" spans="1:8">
      <c r="A12" s="28" t="s">
        <v>76</v>
      </c>
      <c r="B12" s="23">
        <v>601895345</v>
      </c>
      <c r="C12" s="23">
        <v>625788541</v>
      </c>
      <c r="D12" s="23">
        <v>653844048</v>
      </c>
      <c r="E12" s="23"/>
      <c r="F12" s="23"/>
      <c r="G12" s="23"/>
      <c r="H12" s="23"/>
    </row>
    <row r="13" spans="1:8">
      <c r="A13" s="28" t="s">
        <v>78</v>
      </c>
      <c r="B13" s="23">
        <v>690702000</v>
      </c>
      <c r="C13" s="23">
        <v>687894000</v>
      </c>
      <c r="D13" s="23">
        <v>695310000</v>
      </c>
      <c r="E13" s="23"/>
      <c r="F13" s="23"/>
      <c r="G13" s="23"/>
      <c r="H13" s="23"/>
    </row>
    <row r="14" spans="1:8">
      <c r="A14" s="29" t="s">
        <v>80</v>
      </c>
      <c r="B14" s="23">
        <v>690702000</v>
      </c>
      <c r="C14" s="23">
        <v>687894000</v>
      </c>
      <c r="D14" s="23">
        <v>695310000</v>
      </c>
      <c r="E14" s="23"/>
      <c r="F14" s="23"/>
      <c r="G14" s="23"/>
      <c r="H14" s="23"/>
    </row>
    <row r="15" spans="1:8">
      <c r="A15" s="28" t="s">
        <v>82</v>
      </c>
      <c r="B15" s="23">
        <v>93000000</v>
      </c>
      <c r="C15" s="23">
        <v>106300000</v>
      </c>
      <c r="D15" s="23">
        <v>106700000</v>
      </c>
      <c r="E15" s="23"/>
      <c r="F15" s="23"/>
      <c r="G15" s="23"/>
      <c r="H15" s="23"/>
    </row>
    <row r="16" spans="1:8">
      <c r="A16" s="27" t="s">
        <v>84</v>
      </c>
      <c r="B16" s="23">
        <v>165760275</v>
      </c>
      <c r="C16" s="23">
        <v>176457917</v>
      </c>
      <c r="D16" s="23">
        <v>185728577</v>
      </c>
      <c r="E16" s="23"/>
      <c r="F16" s="23"/>
      <c r="G16" s="23"/>
      <c r="H16" s="23"/>
    </row>
    <row r="17" spans="1:8" ht="25.5">
      <c r="A17" s="28" t="s">
        <v>170</v>
      </c>
      <c r="B17" s="23">
        <v>165760275</v>
      </c>
      <c r="C17" s="23">
        <v>176457917</v>
      </c>
      <c r="D17" s="23">
        <v>185728577</v>
      </c>
      <c r="E17" s="23"/>
      <c r="F17" s="23"/>
      <c r="G17" s="23"/>
      <c r="H17" s="23"/>
    </row>
    <row r="18" spans="1:8">
      <c r="A18" s="27" t="s">
        <v>87</v>
      </c>
      <c r="B18" s="23">
        <v>5835409226</v>
      </c>
      <c r="C18" s="23">
        <v>6139983056</v>
      </c>
      <c r="D18" s="23">
        <v>6366472448</v>
      </c>
      <c r="E18" s="23"/>
      <c r="F18" s="23"/>
      <c r="G18" s="23"/>
      <c r="H18" s="23"/>
    </row>
    <row r="19" spans="1:8">
      <c r="A19" s="28" t="s">
        <v>89</v>
      </c>
      <c r="B19" s="23">
        <v>4245498726</v>
      </c>
      <c r="C19" s="23">
        <v>4441446056</v>
      </c>
      <c r="D19" s="23">
        <v>4634417948</v>
      </c>
      <c r="E19" s="23"/>
      <c r="F19" s="23"/>
      <c r="G19" s="23"/>
      <c r="H19" s="23"/>
    </row>
    <row r="20" spans="1:8">
      <c r="A20" s="28" t="s">
        <v>91</v>
      </c>
      <c r="B20" s="23">
        <v>1314032000</v>
      </c>
      <c r="C20" s="23">
        <v>1407421000</v>
      </c>
      <c r="D20" s="23">
        <v>1423060000</v>
      </c>
      <c r="E20" s="23"/>
      <c r="F20" s="23"/>
      <c r="G20" s="23"/>
      <c r="H20" s="23"/>
    </row>
    <row r="21" spans="1:8">
      <c r="A21" s="28" t="s">
        <v>93</v>
      </c>
      <c r="B21" s="23">
        <v>211328500</v>
      </c>
      <c r="C21" s="23">
        <v>219196000</v>
      </c>
      <c r="D21" s="23">
        <v>234974500</v>
      </c>
      <c r="E21" s="23"/>
      <c r="F21" s="23"/>
      <c r="G21" s="23"/>
      <c r="H21" s="23"/>
    </row>
    <row r="22" spans="1:8">
      <c r="A22" s="30" t="s">
        <v>95</v>
      </c>
      <c r="B22" s="23">
        <v>48632000</v>
      </c>
      <c r="C22" s="23">
        <v>49542000</v>
      </c>
      <c r="D22" s="23">
        <v>59720000</v>
      </c>
      <c r="E22" s="23"/>
      <c r="F22" s="23"/>
      <c r="G22" s="23"/>
      <c r="H22" s="23"/>
    </row>
    <row r="23" spans="1:8">
      <c r="A23" s="30" t="s">
        <v>97</v>
      </c>
      <c r="B23" s="23">
        <v>8012500</v>
      </c>
      <c r="C23" s="23">
        <v>8590000</v>
      </c>
      <c r="D23" s="23">
        <v>9167500</v>
      </c>
      <c r="E23" s="23"/>
      <c r="F23" s="23"/>
      <c r="G23" s="23"/>
      <c r="H23" s="23"/>
    </row>
    <row r="24" spans="1:8">
      <c r="A24" s="30" t="s">
        <v>99</v>
      </c>
      <c r="B24" s="23">
        <v>5200000</v>
      </c>
      <c r="C24" s="23">
        <v>5250000</v>
      </c>
      <c r="D24" s="23">
        <v>5300000</v>
      </c>
      <c r="E24" s="23"/>
      <c r="F24" s="23"/>
      <c r="G24" s="23"/>
      <c r="H24" s="23"/>
    </row>
    <row r="25" spans="1:8">
      <c r="A25" s="30" t="s">
        <v>101</v>
      </c>
      <c r="B25" s="23">
        <v>118884000</v>
      </c>
      <c r="C25" s="23">
        <v>124514000</v>
      </c>
      <c r="D25" s="23">
        <v>125959000</v>
      </c>
      <c r="E25" s="23"/>
      <c r="F25" s="23"/>
      <c r="G25" s="23"/>
      <c r="H25" s="23"/>
    </row>
    <row r="26" spans="1:8">
      <c r="A26" s="30" t="s">
        <v>103</v>
      </c>
      <c r="B26" s="23">
        <v>30600000</v>
      </c>
      <c r="C26" s="23">
        <v>31300000</v>
      </c>
      <c r="D26" s="23">
        <v>34828000</v>
      </c>
      <c r="E26" s="23"/>
      <c r="F26" s="23"/>
      <c r="G26" s="23"/>
      <c r="H26" s="23"/>
    </row>
    <row r="27" spans="1:8">
      <c r="A27" s="28" t="s">
        <v>105</v>
      </c>
      <c r="B27" s="23">
        <v>64550000</v>
      </c>
      <c r="C27" s="23">
        <v>71920000</v>
      </c>
      <c r="D27" s="23">
        <v>74020000</v>
      </c>
      <c r="E27" s="23"/>
      <c r="F27" s="23"/>
      <c r="G27" s="23"/>
      <c r="H27" s="23"/>
    </row>
    <row r="28" spans="1:8">
      <c r="A28" s="30" t="s">
        <v>107</v>
      </c>
      <c r="B28" s="23">
        <v>64550000</v>
      </c>
      <c r="C28" s="23">
        <v>71920000</v>
      </c>
      <c r="D28" s="23">
        <v>74020000</v>
      </c>
      <c r="E28" s="23"/>
      <c r="F28" s="23"/>
      <c r="G28" s="23"/>
      <c r="H28" s="23"/>
    </row>
    <row r="29" spans="1:8">
      <c r="A29" s="27" t="s">
        <v>109</v>
      </c>
      <c r="B29" s="23">
        <v>67300000</v>
      </c>
      <c r="C29" s="23">
        <v>70900000</v>
      </c>
      <c r="D29" s="23">
        <v>74500000</v>
      </c>
      <c r="E29" s="23"/>
      <c r="F29" s="23"/>
      <c r="G29" s="23"/>
      <c r="H29" s="23"/>
    </row>
    <row r="30" spans="1:8">
      <c r="A30" s="25" t="s">
        <v>111</v>
      </c>
      <c r="B30" s="23">
        <v>857059070</v>
      </c>
      <c r="C30" s="23">
        <v>758735188</v>
      </c>
      <c r="D30" s="23">
        <v>752508550</v>
      </c>
      <c r="E30" s="23"/>
      <c r="F30" s="23"/>
      <c r="G30" s="23"/>
      <c r="H30" s="23"/>
    </row>
    <row r="31" spans="1:8">
      <c r="A31" s="25" t="s">
        <v>171</v>
      </c>
      <c r="B31" s="23">
        <v>141679179</v>
      </c>
      <c r="C31" s="23">
        <v>140155261</v>
      </c>
      <c r="D31" s="23">
        <v>139345925</v>
      </c>
      <c r="E31" s="23"/>
      <c r="F31" s="23"/>
      <c r="G31" s="23"/>
      <c r="H31" s="23"/>
    </row>
    <row r="32" spans="1:8">
      <c r="A32" s="25" t="s">
        <v>114</v>
      </c>
      <c r="B32" s="23">
        <v>1742926674</v>
      </c>
      <c r="C32" s="23">
        <v>2204882510</v>
      </c>
      <c r="D32" s="23">
        <v>1328371971</v>
      </c>
      <c r="E32" s="23"/>
      <c r="F32" s="23"/>
      <c r="G32" s="23"/>
      <c r="H32" s="23"/>
    </row>
    <row r="33" spans="1:8">
      <c r="A33" s="25" t="s">
        <v>116</v>
      </c>
      <c r="B33" s="23">
        <v>5605863</v>
      </c>
      <c r="C33" s="23">
        <v>3479015</v>
      </c>
      <c r="D33" s="23">
        <v>2151733</v>
      </c>
      <c r="E33" s="23"/>
      <c r="F33" s="23"/>
      <c r="G33" s="23"/>
      <c r="H33" s="23"/>
    </row>
    <row r="34" spans="1:8">
      <c r="A34" s="28" t="s">
        <v>172</v>
      </c>
      <c r="B34" s="23">
        <v>15000</v>
      </c>
      <c r="C34" s="23">
        <v>15000</v>
      </c>
      <c r="D34" s="23">
        <v>15000</v>
      </c>
      <c r="E34" s="23"/>
      <c r="F34" s="23"/>
      <c r="G34" s="23"/>
      <c r="H34" s="23"/>
    </row>
    <row r="35" spans="1:8" ht="25.5">
      <c r="A35" s="27" t="s">
        <v>173</v>
      </c>
      <c r="B35" s="23">
        <v>5590863</v>
      </c>
      <c r="C35" s="23">
        <v>3464015</v>
      </c>
      <c r="D35" s="23">
        <v>2136733</v>
      </c>
      <c r="E35" s="23"/>
      <c r="F35" s="23"/>
      <c r="G35" s="23"/>
      <c r="H35" s="23"/>
    </row>
    <row r="36" spans="1:8">
      <c r="A36" s="32" t="s">
        <v>61</v>
      </c>
      <c r="B36" s="19">
        <v>15000</v>
      </c>
      <c r="C36" s="19">
        <v>15000</v>
      </c>
      <c r="D36" s="19">
        <v>15000</v>
      </c>
      <c r="E36" s="19"/>
      <c r="F36" s="19"/>
      <c r="G36" s="19"/>
      <c r="H36" s="19"/>
    </row>
    <row r="37" spans="1:8">
      <c r="A37" s="40" t="s">
        <v>63</v>
      </c>
      <c r="B37" s="41">
        <v>10201322632</v>
      </c>
      <c r="C37" s="41">
        <v>10914560488</v>
      </c>
      <c r="D37" s="41">
        <v>10304918252</v>
      </c>
      <c r="E37" s="41"/>
      <c r="F37" s="41"/>
      <c r="G37" s="41"/>
      <c r="H37" s="41"/>
    </row>
    <row r="38" spans="1:8">
      <c r="A38" s="42" t="s">
        <v>14</v>
      </c>
      <c r="B38" s="41">
        <v>5208970623</v>
      </c>
      <c r="C38" s="41">
        <v>5585891075</v>
      </c>
      <c r="D38" s="41">
        <v>5909839454</v>
      </c>
      <c r="E38" s="41"/>
      <c r="F38" s="41"/>
      <c r="G38" s="41"/>
      <c r="H38" s="41"/>
    </row>
    <row r="39" spans="1:8">
      <c r="A39" s="24" t="s">
        <v>72</v>
      </c>
      <c r="B39" s="19">
        <v>4697188183</v>
      </c>
      <c r="C39" s="19">
        <v>5052146107</v>
      </c>
      <c r="D39" s="19">
        <v>5318682640</v>
      </c>
      <c r="E39" s="19"/>
      <c r="F39" s="19"/>
      <c r="G39" s="19"/>
      <c r="H39" s="19"/>
    </row>
    <row r="40" spans="1:8">
      <c r="A40" s="26" t="s">
        <v>84</v>
      </c>
      <c r="B40" s="19">
        <v>4697188183</v>
      </c>
      <c r="C40" s="19">
        <v>5052146107</v>
      </c>
      <c r="D40" s="19">
        <v>5318682640</v>
      </c>
      <c r="E40" s="19"/>
      <c r="F40" s="19"/>
      <c r="G40" s="19"/>
      <c r="H40" s="19"/>
    </row>
    <row r="41" spans="1:8">
      <c r="A41" s="24" t="s">
        <v>111</v>
      </c>
      <c r="B41" s="19">
        <v>182078974</v>
      </c>
      <c r="C41" s="19">
        <v>149000871</v>
      </c>
      <c r="D41" s="19">
        <v>148839133</v>
      </c>
      <c r="E41" s="19"/>
      <c r="F41" s="19"/>
      <c r="G41" s="19"/>
      <c r="H41" s="19"/>
    </row>
    <row r="42" spans="1:8">
      <c r="A42" s="24" t="s">
        <v>171</v>
      </c>
      <c r="B42" s="19">
        <v>56125</v>
      </c>
      <c r="C42" s="19">
        <v>56125</v>
      </c>
      <c r="D42" s="19">
        <v>56125</v>
      </c>
      <c r="E42" s="19"/>
      <c r="F42" s="19"/>
      <c r="G42" s="19"/>
      <c r="H42" s="19"/>
    </row>
    <row r="43" spans="1:8">
      <c r="A43" s="24" t="s">
        <v>116</v>
      </c>
      <c r="B43" s="19">
        <v>329647341</v>
      </c>
      <c r="C43" s="19">
        <v>384687972</v>
      </c>
      <c r="D43" s="19">
        <v>442261556</v>
      </c>
      <c r="E43" s="19"/>
      <c r="F43" s="19"/>
      <c r="G43" s="19"/>
      <c r="H43" s="19"/>
    </row>
    <row r="44" spans="1:8">
      <c r="A44" s="37" t="s">
        <v>132</v>
      </c>
      <c r="B44" s="38">
        <v>329647341</v>
      </c>
      <c r="C44" s="38">
        <v>384687972</v>
      </c>
      <c r="D44" s="38">
        <v>442261556</v>
      </c>
      <c r="E44" s="38"/>
      <c r="F44" s="38"/>
      <c r="G44" s="38"/>
      <c r="H44" s="36"/>
    </row>
    <row r="45" spans="1:8">
      <c r="A45" s="40" t="s">
        <v>134</v>
      </c>
      <c r="B45" s="41">
        <v>4879323282</v>
      </c>
      <c r="C45" s="41">
        <v>5201203103</v>
      </c>
      <c r="D45" s="41">
        <v>5467577898</v>
      </c>
      <c r="E45" s="41"/>
      <c r="F45" s="41"/>
      <c r="G45" s="41"/>
      <c r="H45" s="41"/>
    </row>
    <row r="46" spans="1:8">
      <c r="A46" s="40" t="s">
        <v>136</v>
      </c>
      <c r="B46" s="41">
        <v>17093365541</v>
      </c>
      <c r="C46" s="41">
        <v>17295988772</v>
      </c>
      <c r="D46" s="41">
        <v>17021373075</v>
      </c>
      <c r="E46" s="41"/>
      <c r="F46" s="41"/>
      <c r="G46" s="41"/>
      <c r="H46" s="41"/>
    </row>
    <row r="47" spans="1:8">
      <c r="A47" s="40" t="s">
        <v>138</v>
      </c>
      <c r="B47" s="41">
        <v>15991216579</v>
      </c>
      <c r="C47" s="41">
        <v>16402270506</v>
      </c>
      <c r="D47" s="41">
        <v>16307874129</v>
      </c>
      <c r="E47" s="41"/>
      <c r="F47" s="41"/>
      <c r="G47" s="41"/>
      <c r="H47" s="41"/>
    </row>
    <row r="48" spans="1:8">
      <c r="A48" s="40" t="s">
        <v>140</v>
      </c>
      <c r="B48" s="41">
        <v>1102148962</v>
      </c>
      <c r="C48" s="41">
        <v>893718266</v>
      </c>
      <c r="D48" s="41">
        <v>713498946</v>
      </c>
      <c r="E48" s="41"/>
      <c r="F48" s="41"/>
      <c r="G48" s="41"/>
      <c r="H48" s="41"/>
    </row>
    <row r="49" spans="1:8">
      <c r="A49" s="40" t="s">
        <v>142</v>
      </c>
      <c r="B49" s="41">
        <v>-2012719627</v>
      </c>
      <c r="C49" s="41">
        <v>-1180225181</v>
      </c>
      <c r="D49" s="41">
        <v>-1248876925</v>
      </c>
      <c r="E49" s="41"/>
      <c r="F49" s="41"/>
      <c r="G49" s="41"/>
      <c r="H49" s="41"/>
    </row>
    <row r="50" spans="1:8">
      <c r="A50" s="40" t="s">
        <v>126</v>
      </c>
      <c r="B50" s="41">
        <v>2012719627</v>
      </c>
      <c r="C50" s="41">
        <v>1180225181</v>
      </c>
      <c r="D50" s="41">
        <v>1248876925</v>
      </c>
      <c r="E50" s="41"/>
      <c r="F50" s="41"/>
      <c r="G50" s="41"/>
      <c r="H50" s="41"/>
    </row>
    <row r="51" spans="1:8">
      <c r="A51" s="32" t="s">
        <v>66</v>
      </c>
      <c r="B51" s="19">
        <v>2455304921</v>
      </c>
      <c r="C51" s="19">
        <v>1709981765</v>
      </c>
      <c r="D51" s="19">
        <v>1651451004</v>
      </c>
      <c r="E51" s="19"/>
      <c r="F51" s="19"/>
      <c r="G51" s="19"/>
      <c r="H51" s="19"/>
    </row>
    <row r="52" spans="1:8">
      <c r="A52" s="32" t="s">
        <v>68</v>
      </c>
      <c r="B52" s="19">
        <v>-334457337</v>
      </c>
      <c r="C52" s="19">
        <v>-334457337</v>
      </c>
      <c r="D52" s="19">
        <v>-334457337</v>
      </c>
      <c r="E52" s="19"/>
      <c r="F52" s="19"/>
      <c r="G52" s="19"/>
      <c r="H52" s="19"/>
    </row>
    <row r="53" spans="1:8">
      <c r="A53" s="32" t="s">
        <v>53</v>
      </c>
      <c r="B53" s="19">
        <v>-107006334</v>
      </c>
      <c r="C53" s="19">
        <v>-87157181</v>
      </c>
      <c r="D53" s="19">
        <v>-67986742</v>
      </c>
      <c r="E53" s="19"/>
      <c r="F53" s="19"/>
      <c r="G53" s="19"/>
      <c r="H53" s="19"/>
    </row>
    <row r="54" spans="1:8" ht="25.5">
      <c r="A54" s="32" t="s">
        <v>174</v>
      </c>
      <c r="B54" s="19">
        <v>15597232</v>
      </c>
      <c r="C54" s="19">
        <v>8538616</v>
      </c>
      <c r="D54" s="19">
        <v>6587545</v>
      </c>
      <c r="E54" s="19"/>
      <c r="F54" s="19"/>
      <c r="G54" s="19"/>
      <c r="H54" s="19"/>
    </row>
    <row r="55" spans="1:8" ht="25.5">
      <c r="A55" s="32" t="s">
        <v>175</v>
      </c>
      <c r="B55" s="19">
        <v>8267237</v>
      </c>
      <c r="C55" s="19">
        <v>488485</v>
      </c>
      <c r="D55" s="19">
        <v>404000</v>
      </c>
      <c r="E55" s="19"/>
      <c r="F55" s="19"/>
      <c r="G55" s="19"/>
      <c r="H55" s="19"/>
    </row>
    <row r="56" spans="1:8" ht="25.5">
      <c r="A56" s="32" t="s">
        <v>169</v>
      </c>
      <c r="B56" s="19">
        <v>-465328140</v>
      </c>
      <c r="C56" s="19">
        <v>-430641619</v>
      </c>
      <c r="D56" s="19">
        <v>-409435624</v>
      </c>
      <c r="E56" s="19"/>
      <c r="F56" s="19"/>
      <c r="G56" s="19"/>
      <c r="H56" s="19"/>
    </row>
    <row r="57" spans="1:8" ht="25.5">
      <c r="A57" s="32" t="s">
        <v>176</v>
      </c>
      <c r="B57" s="19">
        <v>334457337</v>
      </c>
      <c r="C57" s="19">
        <v>334457337</v>
      </c>
      <c r="D57" s="19">
        <v>334457337</v>
      </c>
      <c r="E57" s="19"/>
      <c r="F57" s="19"/>
      <c r="G57" s="19"/>
      <c r="H57" s="19"/>
    </row>
    <row r="58" spans="1:8">
      <c r="A58" s="32" t="s">
        <v>151</v>
      </c>
      <c r="B58" s="19">
        <v>-1121623</v>
      </c>
      <c r="C58" s="19">
        <v>-108142066</v>
      </c>
      <c r="D58" s="19">
        <v>-130000</v>
      </c>
      <c r="E58" s="19"/>
      <c r="F58" s="19"/>
      <c r="G58" s="19"/>
      <c r="H58" s="19"/>
    </row>
    <row r="59" spans="1:8">
      <c r="A59" s="42" t="s">
        <v>16</v>
      </c>
      <c r="B59" s="41">
        <v>12679385399</v>
      </c>
      <c r="C59" s="41">
        <v>12525442288</v>
      </c>
      <c r="D59" s="41">
        <v>11963245801</v>
      </c>
      <c r="E59" s="41"/>
      <c r="F59" s="41"/>
      <c r="G59" s="41"/>
      <c r="H59" s="41"/>
    </row>
    <row r="60" spans="1:8">
      <c r="A60" s="37" t="s">
        <v>128</v>
      </c>
      <c r="B60" s="38">
        <v>329647341</v>
      </c>
      <c r="C60" s="38">
        <v>384687972</v>
      </c>
      <c r="D60" s="38">
        <v>442261556</v>
      </c>
      <c r="E60" s="38"/>
      <c r="F60" s="38"/>
      <c r="G60" s="38"/>
      <c r="H60" s="36"/>
    </row>
    <row r="61" spans="1:8">
      <c r="A61" s="40" t="s">
        <v>168</v>
      </c>
      <c r="B61" s="41">
        <v>12349738058</v>
      </c>
      <c r="C61" s="41">
        <v>12140754316</v>
      </c>
      <c r="D61" s="41">
        <v>11520984245</v>
      </c>
      <c r="E61" s="41"/>
      <c r="F61" s="41"/>
      <c r="G61" s="41"/>
      <c r="H61" s="41"/>
    </row>
    <row r="62" spans="1:8">
      <c r="A62" s="21" t="s">
        <v>44</v>
      </c>
      <c r="B62" s="19">
        <v>11578100811</v>
      </c>
      <c r="C62" s="19">
        <v>11632568736</v>
      </c>
      <c r="D62" s="19">
        <v>11251307433</v>
      </c>
      <c r="E62" s="19"/>
      <c r="F62" s="19"/>
      <c r="G62" s="19"/>
      <c r="H62" s="19"/>
    </row>
    <row r="63" spans="1:8">
      <c r="A63" s="37" t="s">
        <v>128</v>
      </c>
      <c r="B63" s="38">
        <v>329430703</v>
      </c>
      <c r="C63" s="38">
        <v>384509495</v>
      </c>
      <c r="D63" s="38">
        <v>441997510</v>
      </c>
      <c r="E63" s="38"/>
      <c r="F63" s="38"/>
      <c r="G63" s="38"/>
      <c r="H63" s="36"/>
    </row>
    <row r="64" spans="1:8">
      <c r="A64" s="32" t="s">
        <v>130</v>
      </c>
      <c r="B64" s="19">
        <v>11248670108</v>
      </c>
      <c r="C64" s="19">
        <v>11248059241</v>
      </c>
      <c r="D64" s="19">
        <v>10809309923</v>
      </c>
      <c r="E64" s="19"/>
      <c r="F64" s="19"/>
      <c r="G64" s="19"/>
      <c r="H64" s="19"/>
    </row>
    <row r="65" spans="1:8">
      <c r="A65" s="21" t="s">
        <v>23</v>
      </c>
      <c r="B65" s="19">
        <v>1101284588</v>
      </c>
      <c r="C65" s="19">
        <v>892873552</v>
      </c>
      <c r="D65" s="19">
        <v>711938368</v>
      </c>
      <c r="E65" s="19"/>
      <c r="F65" s="19"/>
      <c r="G65" s="19"/>
      <c r="H65" s="19"/>
    </row>
    <row r="66" spans="1:8">
      <c r="A66" s="37" t="s">
        <v>128</v>
      </c>
      <c r="B66" s="38">
        <v>216638</v>
      </c>
      <c r="C66" s="38">
        <v>178477</v>
      </c>
      <c r="D66" s="38">
        <v>264046</v>
      </c>
      <c r="E66" s="38"/>
      <c r="F66" s="38"/>
      <c r="G66" s="38"/>
      <c r="H66" s="36"/>
    </row>
    <row r="67" spans="1:8">
      <c r="A67" s="32" t="s">
        <v>156</v>
      </c>
      <c r="B67" s="19">
        <v>1101067950</v>
      </c>
      <c r="C67" s="19">
        <v>892695075</v>
      </c>
      <c r="D67" s="19">
        <v>711674322</v>
      </c>
      <c r="E67" s="19"/>
      <c r="F67" s="19"/>
      <c r="G67" s="19"/>
      <c r="H67" s="19"/>
    </row>
    <row r="68" spans="1:8">
      <c r="A68" s="40" t="s">
        <v>27</v>
      </c>
      <c r="B68" s="41">
        <v>-2478047767</v>
      </c>
      <c r="C68" s="41">
        <v>-1610866800</v>
      </c>
      <c r="D68" s="41">
        <v>-1658312549</v>
      </c>
      <c r="E68" s="41"/>
      <c r="F68" s="41"/>
      <c r="G68" s="41"/>
      <c r="H68" s="41"/>
    </row>
    <row r="69" spans="1:8">
      <c r="A69" s="40" t="s">
        <v>126</v>
      </c>
      <c r="B69" s="41">
        <v>2478047767</v>
      </c>
      <c r="C69" s="41">
        <v>1610866800</v>
      </c>
      <c r="D69" s="41">
        <v>1658312549</v>
      </c>
      <c r="E69" s="41"/>
      <c r="F69" s="41"/>
      <c r="G69" s="41"/>
      <c r="H69" s="41"/>
    </row>
    <row r="70" spans="1:8">
      <c r="A70" s="32" t="s">
        <v>66</v>
      </c>
      <c r="B70" s="19">
        <v>2455304921</v>
      </c>
      <c r="C70" s="19">
        <v>1709981765</v>
      </c>
      <c r="D70" s="19">
        <v>1651451004</v>
      </c>
      <c r="E70" s="19"/>
      <c r="F70" s="19"/>
      <c r="G70" s="19"/>
      <c r="H70" s="19"/>
    </row>
    <row r="71" spans="1:8">
      <c r="A71" s="32" t="s">
        <v>68</v>
      </c>
      <c r="B71" s="19">
        <v>-334457337</v>
      </c>
      <c r="C71" s="19">
        <v>-334457337</v>
      </c>
      <c r="D71" s="19">
        <v>-334457337</v>
      </c>
      <c r="E71" s="19"/>
      <c r="F71" s="19"/>
      <c r="G71" s="19"/>
      <c r="H71" s="19"/>
    </row>
    <row r="72" spans="1:8">
      <c r="A72" s="21" t="s">
        <v>53</v>
      </c>
      <c r="B72" s="19">
        <v>358321806</v>
      </c>
      <c r="C72" s="19">
        <v>343484438</v>
      </c>
      <c r="D72" s="19">
        <v>341448882</v>
      </c>
      <c r="E72" s="19"/>
      <c r="F72" s="19"/>
      <c r="G72" s="19"/>
      <c r="H72" s="19"/>
    </row>
    <row r="73" spans="1:8" ht="25.5">
      <c r="A73" s="31" t="s">
        <v>174</v>
      </c>
      <c r="B73" s="19">
        <v>15597232</v>
      </c>
      <c r="C73" s="19">
        <v>8538616</v>
      </c>
      <c r="D73" s="19">
        <v>6587545</v>
      </c>
      <c r="E73" s="19"/>
      <c r="F73" s="19"/>
      <c r="G73" s="19"/>
      <c r="H73" s="19"/>
    </row>
    <row r="74" spans="1:8" ht="25.5">
      <c r="A74" s="31" t="s">
        <v>175</v>
      </c>
      <c r="B74" s="19">
        <v>8267237</v>
      </c>
      <c r="C74" s="19">
        <v>488485</v>
      </c>
      <c r="D74" s="19">
        <v>404000</v>
      </c>
      <c r="E74" s="19"/>
      <c r="F74" s="19"/>
      <c r="G74" s="19"/>
      <c r="H74" s="19"/>
    </row>
    <row r="75" spans="1:8" ht="25.5">
      <c r="A75" s="31" t="s">
        <v>176</v>
      </c>
      <c r="B75" s="19">
        <v>334457337</v>
      </c>
      <c r="C75" s="19">
        <v>334457337</v>
      </c>
      <c r="D75" s="19">
        <v>334457337</v>
      </c>
      <c r="E75" s="19"/>
      <c r="F75" s="19"/>
      <c r="G75" s="19"/>
      <c r="H75" s="19"/>
    </row>
    <row r="76" spans="1:8">
      <c r="A76" s="21" t="s">
        <v>151</v>
      </c>
      <c r="B76" s="19">
        <v>-1121623</v>
      </c>
      <c r="C76" s="19">
        <v>-108142066</v>
      </c>
      <c r="D76" s="19">
        <v>-130000</v>
      </c>
      <c r="E76" s="19"/>
      <c r="F76" s="19"/>
      <c r="G76" s="19"/>
      <c r="H76" s="19"/>
    </row>
    <row r="77" spans="1:8">
      <c r="A77" s="42" t="s">
        <v>18</v>
      </c>
      <c r="B77" s="41">
        <v>4743642483</v>
      </c>
      <c r="C77" s="41">
        <v>5155249456</v>
      </c>
      <c r="D77" s="41">
        <v>5500403830</v>
      </c>
      <c r="E77" s="41"/>
      <c r="F77" s="41"/>
      <c r="G77" s="41"/>
      <c r="H77" s="41"/>
    </row>
    <row r="78" spans="1:8">
      <c r="A78" s="37" t="s">
        <v>56</v>
      </c>
      <c r="B78" s="38">
        <v>15000</v>
      </c>
      <c r="C78" s="38">
        <v>15000</v>
      </c>
      <c r="D78" s="38">
        <v>15000</v>
      </c>
      <c r="E78" s="38"/>
      <c r="F78" s="38"/>
      <c r="G78" s="38"/>
      <c r="H78" s="36"/>
    </row>
    <row r="79" spans="1:8">
      <c r="A79" s="40" t="s">
        <v>121</v>
      </c>
      <c r="B79" s="41">
        <v>4743627483</v>
      </c>
      <c r="C79" s="41">
        <v>5155234456</v>
      </c>
      <c r="D79" s="41">
        <v>5500388830</v>
      </c>
      <c r="E79" s="41"/>
      <c r="F79" s="41"/>
      <c r="G79" s="41"/>
      <c r="H79" s="41"/>
    </row>
    <row r="80" spans="1:8">
      <c r="A80" s="21" t="s">
        <v>21</v>
      </c>
      <c r="B80" s="19">
        <v>4742561471</v>
      </c>
      <c r="C80" s="19">
        <v>5154226265</v>
      </c>
      <c r="D80" s="19">
        <v>5498579206</v>
      </c>
      <c r="E80" s="19"/>
      <c r="F80" s="19"/>
      <c r="G80" s="19"/>
      <c r="H80" s="19"/>
    </row>
    <row r="81" spans="1:8">
      <c r="A81" s="37" t="s">
        <v>56</v>
      </c>
      <c r="B81" s="38">
        <v>15000</v>
      </c>
      <c r="C81" s="38">
        <v>15000</v>
      </c>
      <c r="D81" s="38">
        <v>15000</v>
      </c>
      <c r="E81" s="38"/>
      <c r="F81" s="38"/>
      <c r="G81" s="38"/>
      <c r="H81" s="36"/>
    </row>
    <row r="82" spans="1:8">
      <c r="A82" s="32" t="s">
        <v>58</v>
      </c>
      <c r="B82" s="19">
        <v>4742546471</v>
      </c>
      <c r="C82" s="19">
        <v>5154211265</v>
      </c>
      <c r="D82" s="19">
        <v>5498564206</v>
      </c>
      <c r="E82" s="19"/>
      <c r="F82" s="19"/>
      <c r="G82" s="19"/>
      <c r="H82" s="19"/>
    </row>
    <row r="83" spans="1:8">
      <c r="A83" s="21" t="s">
        <v>25</v>
      </c>
      <c r="B83" s="19">
        <v>1081012</v>
      </c>
      <c r="C83" s="19">
        <v>1023191</v>
      </c>
      <c r="D83" s="19">
        <v>1824624</v>
      </c>
      <c r="E83" s="19"/>
      <c r="F83" s="19"/>
      <c r="G83" s="19"/>
      <c r="H83" s="19"/>
    </row>
    <row r="84" spans="1:8">
      <c r="A84" s="32" t="s">
        <v>124</v>
      </c>
      <c r="B84" s="19">
        <v>1081012</v>
      </c>
      <c r="C84" s="19">
        <v>1023191</v>
      </c>
      <c r="D84" s="19">
        <v>1824624</v>
      </c>
      <c r="E84" s="19"/>
      <c r="F84" s="19"/>
      <c r="G84" s="19"/>
      <c r="H84" s="19"/>
    </row>
    <row r="85" spans="1:8">
      <c r="A85" s="40" t="s">
        <v>26</v>
      </c>
      <c r="B85" s="41">
        <v>465328140</v>
      </c>
      <c r="C85" s="41">
        <v>430641619</v>
      </c>
      <c r="D85" s="41">
        <v>409435624</v>
      </c>
      <c r="E85" s="41"/>
      <c r="F85" s="41"/>
      <c r="G85" s="41"/>
      <c r="H85" s="41"/>
    </row>
    <row r="86" spans="1:8">
      <c r="A86" s="40" t="s">
        <v>126</v>
      </c>
      <c r="B86" s="41">
        <v>-465328140</v>
      </c>
      <c r="C86" s="41">
        <v>-430641619</v>
      </c>
      <c r="D86" s="41">
        <v>-409435624</v>
      </c>
      <c r="E86" s="41"/>
      <c r="F86" s="41"/>
      <c r="G86" s="41"/>
      <c r="H86" s="41"/>
    </row>
    <row r="87" spans="1:8">
      <c r="A87" s="22" t="s">
        <v>53</v>
      </c>
      <c r="B87" s="23">
        <v>-465328140</v>
      </c>
      <c r="C87" s="23">
        <v>-430641619</v>
      </c>
      <c r="D87" s="23">
        <v>-409435624</v>
      </c>
      <c r="E87" s="23"/>
      <c r="F87" s="23"/>
      <c r="G87" s="23"/>
      <c r="H87" s="23"/>
    </row>
    <row r="88" spans="1:8" ht="25.5">
      <c r="A88" s="25" t="s">
        <v>169</v>
      </c>
      <c r="B88" s="23">
        <v>-465328140</v>
      </c>
      <c r="C88" s="23">
        <v>-430641619</v>
      </c>
      <c r="D88" s="23">
        <v>-409435624</v>
      </c>
      <c r="E88" s="23"/>
      <c r="F88" s="23"/>
      <c r="G88" s="23"/>
      <c r="H88" s="23"/>
    </row>
    <row r="90" spans="1:8">
      <c r="A90" s="2" t="s">
        <v>6</v>
      </c>
    </row>
    <row r="91" spans="1:8">
      <c r="A91" s="35" t="s">
        <v>159</v>
      </c>
      <c r="B91" s="53">
        <v>33.979999999999997</v>
      </c>
      <c r="C91" s="53">
        <v>34.409999999999997</v>
      </c>
      <c r="D91" s="53">
        <v>31.96</v>
      </c>
      <c r="E91" s="36"/>
      <c r="F91" s="36"/>
      <c r="G91" s="36"/>
      <c r="H91" s="36"/>
    </row>
    <row r="92" spans="1:8">
      <c r="A92" s="35" t="s">
        <v>161</v>
      </c>
      <c r="B92" s="53">
        <v>38.520000000000003</v>
      </c>
      <c r="C92" s="53">
        <v>36.93</v>
      </c>
      <c r="D92" s="53">
        <v>34.49</v>
      </c>
      <c r="E92" s="36"/>
      <c r="F92" s="36"/>
      <c r="G92" s="36"/>
      <c r="H92" s="36"/>
    </row>
    <row r="93" spans="1:8">
      <c r="A93" s="35" t="s">
        <v>163</v>
      </c>
      <c r="B93" s="53">
        <v>-4.54</v>
      </c>
      <c r="C93" s="53">
        <v>-2.52</v>
      </c>
      <c r="D93" s="53">
        <v>-2.5299999999999998</v>
      </c>
      <c r="E93" s="36"/>
      <c r="F93" s="36"/>
      <c r="G93" s="36"/>
      <c r="H93" s="36"/>
    </row>
    <row r="94" spans="1:8">
      <c r="A94" s="35" t="s">
        <v>165</v>
      </c>
      <c r="B94" s="53">
        <v>44379</v>
      </c>
      <c r="C94" s="53">
        <v>46836</v>
      </c>
      <c r="D94" s="53">
        <v>49349</v>
      </c>
      <c r="E94" s="36"/>
      <c r="F94" s="36"/>
      <c r="G94" s="36"/>
      <c r="H94" s="36"/>
    </row>
    <row r="98" spans="1:4" ht="15.75">
      <c r="A98" s="54" t="s">
        <v>186</v>
      </c>
      <c r="B98" s="55"/>
      <c r="C98" s="55"/>
      <c r="D98" s="56" t="s">
        <v>187</v>
      </c>
    </row>
    <row r="102" spans="1:4">
      <c r="A102" s="57" t="s">
        <v>188</v>
      </c>
      <c r="B102" s="55"/>
      <c r="C102" s="55"/>
      <c r="D102" s="55"/>
    </row>
    <row r="103" spans="1:4">
      <c r="A103" s="57" t="s">
        <v>189</v>
      </c>
      <c r="B103" s="55"/>
      <c r="C103" s="55"/>
      <c r="D103" s="55"/>
    </row>
  </sheetData>
  <mergeCells count="3">
    <mergeCell ref="A2:B2"/>
    <mergeCell ref="A5:B5"/>
    <mergeCell ref="A4:D4"/>
  </mergeCells>
  <phoneticPr fontId="2" type="noConversion"/>
  <hyperlinks>
    <hyperlink ref="A103" r:id="rId1" xr:uid="{E13C68F9-336D-4226-AE59-4B1C6F1DF5F7}"/>
  </hyperlinks>
  <pageMargins left="0.74803149606299213" right="0.74803149606299213" top="0.70866141732283472" bottom="0.78740157480314965" header="0.51181102362204722" footer="0.51181102362204722"/>
  <pageSetup paperSize="9" scale="81" fitToHeight="0" orientation="portrait" horizontalDpi="1200" verticalDpi="1200" r:id="rId2"/>
  <headerFooter alignWithMargins="0">
    <oddHeader>&amp;C&amp;P</oddHeader>
    <oddFooter>&amp;L&amp;F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07F3E-F7E3-4D50-B57F-D93ABA20AE2A}">
  <sheetPr codeName="Sheet3"/>
  <dimension ref="A2:C59"/>
  <sheetViews>
    <sheetView workbookViewId="0">
      <selection activeCell="C7" sqref="C7"/>
    </sheetView>
  </sheetViews>
  <sheetFormatPr defaultRowHeight="12.75"/>
  <cols>
    <col min="1" max="1" width="9.140625" style="1"/>
    <col min="2" max="2" width="65.140625" style="1" customWidth="1"/>
    <col min="3" max="3" width="12.28515625" style="1" customWidth="1"/>
    <col min="4" max="16384" width="9.140625" style="1"/>
  </cols>
  <sheetData>
    <row r="2" spans="1:3">
      <c r="B2" s="58"/>
      <c r="C2" s="58"/>
    </row>
    <row r="4" spans="1:3" ht="15.75">
      <c r="B4" s="60" t="str">
        <f>CONCATENATE(HEADER!B16,HEADER!B10)</f>
        <v>Likuma par valsts budžetu 1. pielikums "Valsts konsolidētais budžets"</v>
      </c>
      <c r="C4" s="60"/>
    </row>
    <row r="5" spans="1:3" ht="15.75">
      <c r="B5" s="60" t="s">
        <v>45</v>
      </c>
      <c r="C5" s="60"/>
    </row>
    <row r="7" spans="1:3">
      <c r="B7" s="15" t="s">
        <v>9</v>
      </c>
      <c r="C7" s="3" t="s">
        <v>48</v>
      </c>
    </row>
    <row r="8" spans="1:3">
      <c r="A8" s="1" t="s">
        <v>0</v>
      </c>
    </row>
    <row r="10" spans="1:3">
      <c r="A10" s="14" t="s">
        <v>49</v>
      </c>
      <c r="B10" s="1" t="s">
        <v>46</v>
      </c>
    </row>
    <row r="11" spans="1:3">
      <c r="A11" s="14"/>
      <c r="B11" s="1" t="s">
        <v>1</v>
      </c>
    </row>
    <row r="12" spans="1:3">
      <c r="A12" s="14"/>
    </row>
    <row r="13" spans="1:3">
      <c r="B13" s="1" t="s">
        <v>5</v>
      </c>
    </row>
    <row r="14" spans="1:3">
      <c r="B14" s="1" t="s">
        <v>2</v>
      </c>
    </row>
    <row r="16" spans="1:3">
      <c r="B16" s="1" t="s">
        <v>47</v>
      </c>
    </row>
    <row r="17" spans="2:3">
      <c r="B17" s="1" t="str">
        <f>CONCATENATE(HEADER!B10,HEADER!A11,HEADER!B11)</f>
        <v>"Valsts konsolidētais budžets". gadam</v>
      </c>
    </row>
    <row r="20" spans="2:3">
      <c r="B20" s="2" t="s">
        <v>6</v>
      </c>
    </row>
    <row r="23" spans="2:3">
      <c r="B23" s="58" t="str">
        <f>CONCATENATE(HEADER!B13,HEADER!A11,HEADER!B14)</f>
        <v>Likuma "Par valsts budžetu . gadam"</v>
      </c>
      <c r="C23" s="58"/>
    </row>
    <row r="24" spans="2:3">
      <c r="B24" s="58" t="s">
        <v>3</v>
      </c>
      <c r="C24" s="58"/>
    </row>
    <row r="50" spans="1:2">
      <c r="A50" s="1" t="s">
        <v>12</v>
      </c>
      <c r="B50" s="1" t="s">
        <v>11</v>
      </c>
    </row>
    <row r="51" spans="1:2">
      <c r="A51" s="1" t="s">
        <v>13</v>
      </c>
      <c r="B51" s="1" t="s">
        <v>14</v>
      </c>
    </row>
    <row r="52" spans="1:2">
      <c r="A52" s="1" t="s">
        <v>15</v>
      </c>
      <c r="B52" s="1" t="s">
        <v>16</v>
      </c>
    </row>
    <row r="53" spans="1:2">
      <c r="A53" s="1" t="s">
        <v>17</v>
      </c>
      <c r="B53" s="1" t="s">
        <v>18</v>
      </c>
    </row>
    <row r="54" spans="1:2">
      <c r="A54" s="1" t="s">
        <v>19</v>
      </c>
      <c r="B54" s="1" t="s">
        <v>44</v>
      </c>
    </row>
    <row r="55" spans="1:2">
      <c r="A55" s="1" t="s">
        <v>20</v>
      </c>
      <c r="B55" s="1" t="s">
        <v>21</v>
      </c>
    </row>
    <row r="56" spans="1:2">
      <c r="A56" s="1" t="s">
        <v>22</v>
      </c>
      <c r="B56" s="1" t="s">
        <v>23</v>
      </c>
    </row>
    <row r="57" spans="1:2">
      <c r="A57" s="1" t="s">
        <v>24</v>
      </c>
      <c r="B57" s="1" t="s">
        <v>25</v>
      </c>
    </row>
    <row r="58" spans="1:2">
      <c r="A58" s="1" t="s">
        <v>10</v>
      </c>
      <c r="B58" s="1" t="s">
        <v>27</v>
      </c>
    </row>
    <row r="59" spans="1:2">
      <c r="A59" s="1" t="s">
        <v>4</v>
      </c>
      <c r="B59" s="1" t="s">
        <v>26</v>
      </c>
    </row>
  </sheetData>
  <mergeCells count="5">
    <mergeCell ref="B23:C23"/>
    <mergeCell ref="B2:C2"/>
    <mergeCell ref="B24:C24"/>
    <mergeCell ref="B5:C5"/>
    <mergeCell ref="B4:C4"/>
  </mergeCells>
  <phoneticPr fontId="2" type="noConversion"/>
  <pageMargins left="0.75" right="0.75" top="1" bottom="1" header="0.5" footer="0.5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49D0C-97FC-4578-8B96-125EF4ED7F8A}">
  <sheetPr codeName="Sheet4"/>
  <dimension ref="A1:E47"/>
  <sheetViews>
    <sheetView workbookViewId="0">
      <selection activeCell="A31" sqref="A31:E47"/>
    </sheetView>
  </sheetViews>
  <sheetFormatPr defaultRowHeight="12.75"/>
  <cols>
    <col min="1" max="5" width="17" style="4" customWidth="1"/>
    <col min="6" max="6" width="1.7109375" style="4" customWidth="1"/>
    <col min="7" max="16384" width="9.140625" style="4"/>
  </cols>
  <sheetData>
    <row r="1" spans="1:5" ht="28.5" customHeight="1">
      <c r="A1" s="61" t="s">
        <v>28</v>
      </c>
      <c r="B1" s="61"/>
      <c r="C1" s="61"/>
      <c r="D1" s="61"/>
      <c r="E1" s="61"/>
    </row>
    <row r="2" spans="1:5" ht="15.75">
      <c r="A2" s="5" t="s">
        <v>43</v>
      </c>
      <c r="B2" s="6"/>
      <c r="C2" s="6"/>
      <c r="D2" s="6"/>
      <c r="E2" s="6"/>
    </row>
    <row r="3" spans="1:5" ht="7.5" customHeight="1">
      <c r="A3" s="7"/>
      <c r="B3" s="7"/>
      <c r="C3" s="7"/>
      <c r="D3" s="7"/>
      <c r="E3" s="7"/>
    </row>
    <row r="4" spans="1:5" ht="21" customHeight="1">
      <c r="A4" s="61" t="s">
        <v>29</v>
      </c>
      <c r="B4" s="61"/>
      <c r="C4" s="61"/>
      <c r="D4" s="61"/>
      <c r="E4" s="61"/>
    </row>
    <row r="5" spans="1:5" ht="15.75">
      <c r="A5" s="5" t="s">
        <v>30</v>
      </c>
      <c r="B5" s="6"/>
      <c r="C5" s="6"/>
      <c r="D5" s="6"/>
      <c r="E5" s="6"/>
    </row>
    <row r="6" spans="1:5">
      <c r="A6" s="8"/>
      <c r="B6" s="8"/>
      <c r="C6" s="8"/>
      <c r="D6" s="8"/>
      <c r="E6" s="8"/>
    </row>
    <row r="7" spans="1:5">
      <c r="A7" s="8"/>
      <c r="B7" s="8"/>
      <c r="C7" s="8"/>
      <c r="D7" s="8"/>
      <c r="E7" s="8"/>
    </row>
    <row r="8" spans="1:5">
      <c r="A8" s="8"/>
      <c r="B8" s="8"/>
      <c r="C8" s="8"/>
      <c r="D8" s="8"/>
      <c r="E8" s="8"/>
    </row>
    <row r="9" spans="1:5">
      <c r="A9" s="8"/>
      <c r="B9" s="8"/>
      <c r="C9" s="8"/>
      <c r="D9" s="8"/>
      <c r="E9" s="8"/>
    </row>
    <row r="10" spans="1:5" ht="30" customHeight="1">
      <c r="A10" s="9" t="s">
        <v>31</v>
      </c>
      <c r="B10" s="9" t="s">
        <v>32</v>
      </c>
      <c r="C10" s="9" t="s">
        <v>33</v>
      </c>
      <c r="D10" s="9" t="s">
        <v>34</v>
      </c>
      <c r="E10" s="9" t="s">
        <v>35</v>
      </c>
    </row>
    <row r="11" spans="1:5" ht="30" customHeight="1">
      <c r="A11" s="10"/>
      <c r="B11" s="10"/>
      <c r="C11" s="10"/>
      <c r="D11" s="10"/>
      <c r="E11" s="10"/>
    </row>
    <row r="12" spans="1:5" ht="19.5" customHeight="1">
      <c r="A12" s="10" t="s">
        <v>36</v>
      </c>
      <c r="B12" s="10" t="s">
        <v>37</v>
      </c>
      <c r="C12" s="10" t="s">
        <v>38</v>
      </c>
      <c r="D12" s="10" t="s">
        <v>39</v>
      </c>
      <c r="E12" s="10" t="s">
        <v>40</v>
      </c>
    </row>
    <row r="13" spans="1:5" ht="15.75">
      <c r="A13" s="11"/>
      <c r="B13" s="11"/>
      <c r="C13" s="11"/>
      <c r="D13" s="11"/>
      <c r="E13" s="11"/>
    </row>
    <row r="14" spans="1:5" ht="15.75">
      <c r="A14" s="12">
        <f ca="1">NOW()</f>
        <v>45574.604920717589</v>
      </c>
      <c r="B14" s="11"/>
      <c r="C14" s="11"/>
      <c r="D14" s="11"/>
      <c r="E14" s="11"/>
    </row>
    <row r="15" spans="1:5" ht="15.75">
      <c r="A15" s="13"/>
      <c r="B15" s="11"/>
      <c r="C15" s="11"/>
      <c r="D15" s="11"/>
      <c r="E15" s="11"/>
    </row>
    <row r="16" spans="1:5" ht="15.75">
      <c r="A16" s="13" t="s">
        <v>41</v>
      </c>
      <c r="B16" s="11"/>
      <c r="C16" s="11"/>
      <c r="D16" s="11"/>
      <c r="E16" s="11"/>
    </row>
    <row r="17" spans="1:5" ht="15.75">
      <c r="A17" s="13" t="s">
        <v>42</v>
      </c>
      <c r="B17" s="11"/>
      <c r="C17" s="11"/>
      <c r="D17" s="11"/>
      <c r="E17" s="11"/>
    </row>
    <row r="20" spans="1:5">
      <c r="A20" s="4" t="e">
        <f t="array" aca="1" ref="A20" ca="1">SUM(IF(LEN(TRIM(A10:E14))=0,0,LEN(TRIM(A10:E14))-LEN(SUBSTITUTE(A10:E14," ",""))+1))+SUM(IF(LEN(TRIM([2]ATSKAITE!$B$1:[2]ATSKAITE!#REF!))=0,0,LEN(TRIM([2]ATSKAITE!$B$1:[2]ATSKAITE!#REF!))-LEN(SUBSTITUTE([2]ATSKAITE!$B$1:[2]ATSKAITE!#REF!," ",""))+1))+SUM(IF(LEN(TRIM(A16:E17))=0,0,LEN(TRIM(A16:E17))-LEN(SUBSTITUTE(A16:E17," ",""))+1))+1</f>
        <v>#REF!</v>
      </c>
    </row>
    <row r="31" spans="1:5" ht="30.75" customHeight="1">
      <c r="A31" s="61" t="s">
        <v>28</v>
      </c>
      <c r="B31" s="61"/>
      <c r="C31" s="61"/>
      <c r="D31" s="61"/>
      <c r="E31" s="61"/>
    </row>
    <row r="32" spans="1:5" ht="15.75">
      <c r="A32" s="5" t="s">
        <v>43</v>
      </c>
      <c r="B32" s="6"/>
      <c r="C32" s="6"/>
      <c r="D32" s="6"/>
      <c r="E32" s="6"/>
    </row>
    <row r="33" spans="1:5" ht="2.25" customHeight="1">
      <c r="A33" s="7"/>
      <c r="B33" s="7"/>
      <c r="C33" s="7"/>
      <c r="D33" s="7"/>
      <c r="E33" s="7"/>
    </row>
    <row r="34" spans="1:5" ht="28.5" customHeight="1">
      <c r="A34" s="61" t="s">
        <v>29</v>
      </c>
      <c r="B34" s="61"/>
      <c r="C34" s="61"/>
      <c r="D34" s="61"/>
      <c r="E34" s="61"/>
    </row>
    <row r="35" spans="1:5" ht="15.75">
      <c r="A35" s="5" t="s">
        <v>30</v>
      </c>
      <c r="B35" s="6"/>
      <c r="C35" s="6"/>
      <c r="D35" s="6"/>
      <c r="E35" s="6"/>
    </row>
    <row r="36" spans="1:5">
      <c r="A36" s="8"/>
      <c r="B36" s="8"/>
      <c r="C36" s="8"/>
      <c r="D36" s="8"/>
      <c r="E36" s="8"/>
    </row>
    <row r="37" spans="1:5">
      <c r="A37" s="8"/>
      <c r="B37" s="8"/>
      <c r="C37" s="8"/>
      <c r="D37" s="8"/>
      <c r="E37" s="8"/>
    </row>
    <row r="38" spans="1:5">
      <c r="A38" s="8"/>
      <c r="B38" s="8"/>
      <c r="C38" s="8"/>
      <c r="D38" s="8"/>
      <c r="E38" s="8"/>
    </row>
    <row r="39" spans="1:5">
      <c r="A39" s="8"/>
      <c r="B39" s="8"/>
      <c r="C39" s="8"/>
      <c r="D39" s="8"/>
      <c r="E39" s="8"/>
    </row>
    <row r="40" spans="1:5" ht="15.75">
      <c r="A40" s="9" t="s">
        <v>31</v>
      </c>
      <c r="B40" s="9" t="s">
        <v>32</v>
      </c>
      <c r="C40" s="9" t="s">
        <v>33</v>
      </c>
      <c r="D40" s="9" t="s">
        <v>34</v>
      </c>
      <c r="E40" s="9" t="s">
        <v>35</v>
      </c>
    </row>
    <row r="41" spans="1:5" ht="30" customHeight="1">
      <c r="A41" s="10"/>
      <c r="B41" s="10"/>
      <c r="C41" s="10"/>
      <c r="D41" s="10"/>
      <c r="E41" s="10"/>
    </row>
    <row r="42" spans="1:5" ht="15.75">
      <c r="A42" s="10" t="s">
        <v>36</v>
      </c>
      <c r="B42" s="10" t="s">
        <v>37</v>
      </c>
      <c r="C42" s="10" t="s">
        <v>38</v>
      </c>
      <c r="D42" s="10" t="s">
        <v>39</v>
      </c>
      <c r="E42" s="10" t="s">
        <v>40</v>
      </c>
    </row>
    <row r="43" spans="1:5" ht="15.75">
      <c r="A43" s="11"/>
      <c r="B43" s="11"/>
      <c r="C43" s="11"/>
      <c r="D43" s="11"/>
      <c r="E43" s="11"/>
    </row>
    <row r="44" spans="1:5" ht="15.75">
      <c r="A44" s="12">
        <f ca="1">NOW()</f>
        <v>45574.604920717589</v>
      </c>
      <c r="B44" s="11"/>
      <c r="C44" s="11"/>
      <c r="D44" s="11"/>
      <c r="E44" s="11"/>
    </row>
    <row r="45" spans="1:5" ht="15.75">
      <c r="A45" s="13"/>
      <c r="B45" s="11"/>
      <c r="C45" s="11"/>
      <c r="D45" s="11"/>
      <c r="E45" s="11"/>
    </row>
    <row r="46" spans="1:5" ht="15.75">
      <c r="A46" s="13" t="s">
        <v>41</v>
      </c>
      <c r="B46" s="11"/>
      <c r="C46" s="11"/>
      <c r="D46" s="11"/>
      <c r="E46" s="11"/>
    </row>
    <row r="47" spans="1:5" ht="15.75">
      <c r="A47" s="13" t="s">
        <v>42</v>
      </c>
      <c r="B47" s="11"/>
      <c r="C47" s="11"/>
      <c r="D47" s="11"/>
      <c r="E47" s="11"/>
    </row>
  </sheetData>
  <mergeCells count="4">
    <mergeCell ref="A1:E1"/>
    <mergeCell ref="A4:E4"/>
    <mergeCell ref="A31:E31"/>
    <mergeCell ref="A34:E3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1CE83-CC94-46F2-BDF8-DD9C4FE1265B}">
  <sheetPr codeName="Sheet5"/>
  <dimension ref="B1:K3"/>
  <sheetViews>
    <sheetView workbookViewId="0">
      <selection activeCell="C3" sqref="C3"/>
    </sheetView>
  </sheetViews>
  <sheetFormatPr defaultRowHeight="12.75"/>
  <cols>
    <col min="2" max="2" width="15.28515625" customWidth="1"/>
    <col min="3" max="3" width="17.28515625" customWidth="1"/>
    <col min="4" max="6" width="11.7109375" bestFit="1" customWidth="1"/>
    <col min="7" max="11" width="6.140625" customWidth="1"/>
  </cols>
  <sheetData>
    <row r="1" spans="2:11">
      <c r="B1">
        <v>2</v>
      </c>
      <c r="C1">
        <v>3</v>
      </c>
      <c r="D1">
        <v>2</v>
      </c>
      <c r="E1">
        <v>11</v>
      </c>
    </row>
    <row r="2" spans="2:11" ht="25.5">
      <c r="B2" s="20" t="s">
        <v>50</v>
      </c>
      <c r="C2" s="20" t="s">
        <v>9</v>
      </c>
      <c r="D2" s="33" t="s">
        <v>179</v>
      </c>
      <c r="E2" s="33" t="s">
        <v>178</v>
      </c>
      <c r="F2" s="33" t="s">
        <v>177</v>
      </c>
      <c r="G2" s="33" t="s">
        <v>51</v>
      </c>
      <c r="H2" s="33" t="s">
        <v>51</v>
      </c>
      <c r="I2" s="33" t="s">
        <v>51</v>
      </c>
      <c r="J2" s="33" t="s">
        <v>51</v>
      </c>
      <c r="K2" s="33" t="s">
        <v>51</v>
      </c>
    </row>
    <row r="3" spans="2:11" ht="38.25">
      <c r="B3" s="45" t="s">
        <v>152</v>
      </c>
      <c r="C3" s="46" t="s">
        <v>153</v>
      </c>
      <c r="D3" s="44">
        <v>15080645914</v>
      </c>
      <c r="E3" s="44">
        <v>16115763591</v>
      </c>
      <c r="F3" s="44">
        <v>15772496150</v>
      </c>
      <c r="G3" s="44"/>
      <c r="H3" s="44"/>
      <c r="I3" s="44"/>
      <c r="J3" s="44"/>
      <c r="K3" s="44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DCAF3-BE1F-468F-BB70-144590152C75}">
  <sheetPr codeName="Sheet6"/>
  <dimension ref="A1:K29"/>
  <sheetViews>
    <sheetView topLeftCell="A28" workbookViewId="0">
      <selection activeCell="C29" sqref="C29"/>
    </sheetView>
  </sheetViews>
  <sheetFormatPr defaultRowHeight="12.75"/>
  <cols>
    <col min="2" max="2" width="19.28515625" customWidth="1"/>
    <col min="3" max="3" width="10.5703125" customWidth="1"/>
    <col min="4" max="4" width="12.28515625" customWidth="1"/>
    <col min="5" max="7" width="11.7109375" bestFit="1" customWidth="1"/>
    <col min="8" max="12" width="6.140625" customWidth="1"/>
  </cols>
  <sheetData>
    <row r="1" spans="1:11">
      <c r="A1" t="s">
        <v>7</v>
      </c>
      <c r="B1">
        <v>2</v>
      </c>
      <c r="C1">
        <v>29</v>
      </c>
      <c r="D1">
        <v>2</v>
      </c>
      <c r="E1">
        <v>11</v>
      </c>
    </row>
    <row r="2" spans="1:11" ht="25.5">
      <c r="B2" s="20" t="s">
        <v>50</v>
      </c>
      <c r="C2" s="20" t="s">
        <v>9</v>
      </c>
      <c r="D2" s="33" t="s">
        <v>179</v>
      </c>
      <c r="E2" s="33" t="s">
        <v>178</v>
      </c>
      <c r="F2" s="33" t="s">
        <v>177</v>
      </c>
      <c r="G2" s="33" t="s">
        <v>51</v>
      </c>
      <c r="H2" s="33" t="s">
        <v>51</v>
      </c>
      <c r="I2" s="33" t="s">
        <v>51</v>
      </c>
      <c r="J2" s="33" t="s">
        <v>51</v>
      </c>
      <c r="K2" s="33" t="s">
        <v>51</v>
      </c>
    </row>
    <row r="3" spans="1:11" ht="76.5">
      <c r="B3" s="43" t="s">
        <v>70</v>
      </c>
      <c r="C3" s="43" t="s">
        <v>11</v>
      </c>
      <c r="D3" s="44">
        <v>10201337632</v>
      </c>
      <c r="E3" s="44">
        <v>10914575488</v>
      </c>
      <c r="F3" s="44">
        <v>10304933252</v>
      </c>
      <c r="G3" s="44"/>
      <c r="H3" s="44"/>
      <c r="I3" s="44"/>
      <c r="J3" s="44"/>
      <c r="K3" s="44"/>
    </row>
    <row r="4" spans="1:11" ht="51">
      <c r="B4" s="25" t="s">
        <v>71</v>
      </c>
      <c r="C4" s="25" t="s">
        <v>72</v>
      </c>
      <c r="D4" s="23">
        <v>7454066846</v>
      </c>
      <c r="E4" s="23">
        <v>7807323514</v>
      </c>
      <c r="F4" s="23">
        <v>8082555073</v>
      </c>
      <c r="G4" s="23"/>
      <c r="H4" s="23"/>
      <c r="I4" s="23"/>
      <c r="J4" s="23"/>
      <c r="K4" s="23"/>
    </row>
    <row r="5" spans="1:11" ht="76.5">
      <c r="B5" s="27" t="s">
        <v>73</v>
      </c>
      <c r="C5" s="27" t="s">
        <v>74</v>
      </c>
      <c r="D5" s="23">
        <v>1385597345</v>
      </c>
      <c r="E5" s="23">
        <v>1419982541</v>
      </c>
      <c r="F5" s="23">
        <v>1455854048</v>
      </c>
      <c r="G5" s="23"/>
      <c r="H5" s="23"/>
      <c r="I5" s="23"/>
      <c r="J5" s="23"/>
      <c r="K5" s="23"/>
    </row>
    <row r="6" spans="1:11" ht="409.5">
      <c r="B6" s="28" t="s">
        <v>75</v>
      </c>
      <c r="C6" s="28" t="s">
        <v>76</v>
      </c>
      <c r="D6" s="23">
        <v>601895345</v>
      </c>
      <c r="E6" s="23">
        <v>625788541</v>
      </c>
      <c r="F6" s="23">
        <v>653844048</v>
      </c>
      <c r="G6" s="23"/>
      <c r="H6" s="23"/>
      <c r="I6" s="23"/>
      <c r="J6" s="23"/>
      <c r="K6" s="23"/>
    </row>
    <row r="7" spans="1:11" ht="409.5">
      <c r="B7" s="28" t="s">
        <v>77</v>
      </c>
      <c r="C7" s="28" t="s">
        <v>78</v>
      </c>
      <c r="D7" s="23">
        <v>690702000</v>
      </c>
      <c r="E7" s="23">
        <v>687894000</v>
      </c>
      <c r="F7" s="23">
        <v>695310000</v>
      </c>
      <c r="G7" s="23"/>
      <c r="H7" s="23"/>
      <c r="I7" s="23"/>
      <c r="J7" s="23"/>
      <c r="K7" s="23"/>
    </row>
    <row r="8" spans="1:11" ht="306">
      <c r="B8" s="29" t="s">
        <v>79</v>
      </c>
      <c r="C8" s="29" t="s">
        <v>80</v>
      </c>
      <c r="D8" s="23">
        <v>690702000</v>
      </c>
      <c r="E8" s="23">
        <v>687894000</v>
      </c>
      <c r="F8" s="23">
        <v>695310000</v>
      </c>
      <c r="G8" s="23"/>
      <c r="H8" s="23"/>
      <c r="I8" s="23"/>
      <c r="J8" s="23"/>
      <c r="K8" s="23"/>
    </row>
    <row r="9" spans="1:11" ht="395.25">
      <c r="B9" s="28" t="s">
        <v>81</v>
      </c>
      <c r="C9" s="28" t="s">
        <v>82</v>
      </c>
      <c r="D9" s="23">
        <v>93000000</v>
      </c>
      <c r="E9" s="23">
        <v>106300000</v>
      </c>
      <c r="F9" s="23">
        <v>106700000</v>
      </c>
      <c r="G9" s="23"/>
      <c r="H9" s="23"/>
      <c r="I9" s="23"/>
      <c r="J9" s="23"/>
      <c r="K9" s="23"/>
    </row>
    <row r="10" spans="1:11" ht="178.5">
      <c r="B10" s="27" t="s">
        <v>83</v>
      </c>
      <c r="C10" s="27" t="s">
        <v>84</v>
      </c>
      <c r="D10" s="23">
        <v>165760275</v>
      </c>
      <c r="E10" s="23">
        <v>176457917</v>
      </c>
      <c r="F10" s="23">
        <v>185728577</v>
      </c>
      <c r="G10" s="23"/>
      <c r="H10" s="23"/>
      <c r="I10" s="23"/>
      <c r="J10" s="23"/>
      <c r="K10" s="23"/>
    </row>
    <row r="11" spans="1:11" ht="409.5">
      <c r="B11" s="28" t="s">
        <v>85</v>
      </c>
      <c r="C11" s="28" t="s">
        <v>170</v>
      </c>
      <c r="D11" s="23">
        <v>165760275</v>
      </c>
      <c r="E11" s="23">
        <v>176457917</v>
      </c>
      <c r="F11" s="23">
        <v>185728577</v>
      </c>
      <c r="G11" s="23"/>
      <c r="H11" s="23"/>
      <c r="I11" s="23"/>
      <c r="J11" s="23"/>
      <c r="K11" s="23"/>
    </row>
    <row r="12" spans="1:11" ht="165.75">
      <c r="B12" s="27" t="s">
        <v>86</v>
      </c>
      <c r="C12" s="27" t="s">
        <v>87</v>
      </c>
      <c r="D12" s="23">
        <v>5835409226</v>
      </c>
      <c r="E12" s="23">
        <v>6139983056</v>
      </c>
      <c r="F12" s="23">
        <v>6366472448</v>
      </c>
      <c r="G12" s="23"/>
      <c r="H12" s="23"/>
      <c r="I12" s="23"/>
      <c r="J12" s="23"/>
      <c r="K12" s="23"/>
    </row>
    <row r="13" spans="1:11" ht="344.25">
      <c r="B13" s="28" t="s">
        <v>88</v>
      </c>
      <c r="C13" s="28" t="s">
        <v>89</v>
      </c>
      <c r="D13" s="23">
        <v>4245498726</v>
      </c>
      <c r="E13" s="23">
        <v>4441446056</v>
      </c>
      <c r="F13" s="23">
        <v>4634417948</v>
      </c>
      <c r="G13" s="23"/>
      <c r="H13" s="23"/>
      <c r="I13" s="23"/>
      <c r="J13" s="23"/>
      <c r="K13" s="23"/>
    </row>
    <row r="14" spans="1:11" ht="191.25">
      <c r="B14" s="28" t="s">
        <v>90</v>
      </c>
      <c r="C14" s="28" t="s">
        <v>91</v>
      </c>
      <c r="D14" s="23">
        <v>1314032000</v>
      </c>
      <c r="E14" s="23">
        <v>1407421000</v>
      </c>
      <c r="F14" s="23">
        <v>1423060000</v>
      </c>
      <c r="G14" s="23"/>
      <c r="H14" s="23"/>
      <c r="I14" s="23"/>
      <c r="J14" s="23"/>
      <c r="K14" s="23"/>
    </row>
    <row r="15" spans="1:11" ht="409.5">
      <c r="B15" s="28" t="s">
        <v>92</v>
      </c>
      <c r="C15" s="28" t="s">
        <v>93</v>
      </c>
      <c r="D15" s="23">
        <v>211328500</v>
      </c>
      <c r="E15" s="23">
        <v>219196000</v>
      </c>
      <c r="F15" s="23">
        <v>234974500</v>
      </c>
      <c r="G15" s="23"/>
      <c r="H15" s="23"/>
      <c r="I15" s="23"/>
      <c r="J15" s="23"/>
      <c r="K15" s="23"/>
    </row>
    <row r="16" spans="1:11" ht="229.5">
      <c r="B16" s="30" t="s">
        <v>94</v>
      </c>
      <c r="C16" s="30" t="s">
        <v>95</v>
      </c>
      <c r="D16" s="23">
        <v>48632000</v>
      </c>
      <c r="E16" s="23">
        <v>49542000</v>
      </c>
      <c r="F16" s="23">
        <v>59720000</v>
      </c>
      <c r="G16" s="23"/>
      <c r="H16" s="23"/>
      <c r="I16" s="23"/>
      <c r="J16" s="23"/>
      <c r="K16" s="23"/>
    </row>
    <row r="17" spans="2:11" ht="178.5">
      <c r="B17" s="30" t="s">
        <v>96</v>
      </c>
      <c r="C17" s="30" t="s">
        <v>97</v>
      </c>
      <c r="D17" s="23">
        <v>8012500</v>
      </c>
      <c r="E17" s="23">
        <v>8590000</v>
      </c>
      <c r="F17" s="23">
        <v>9167500</v>
      </c>
      <c r="G17" s="23"/>
      <c r="H17" s="23"/>
      <c r="I17" s="23"/>
      <c r="J17" s="23"/>
      <c r="K17" s="23"/>
    </row>
    <row r="18" spans="2:11" ht="306">
      <c r="B18" s="30" t="s">
        <v>98</v>
      </c>
      <c r="C18" s="30" t="s">
        <v>99</v>
      </c>
      <c r="D18" s="23">
        <v>5200000</v>
      </c>
      <c r="E18" s="23">
        <v>5250000</v>
      </c>
      <c r="F18" s="23">
        <v>5300000</v>
      </c>
      <c r="G18" s="23"/>
      <c r="H18" s="23"/>
      <c r="I18" s="23"/>
      <c r="J18" s="23"/>
      <c r="K18" s="23"/>
    </row>
    <row r="19" spans="2:11" ht="409.5">
      <c r="B19" s="30" t="s">
        <v>100</v>
      </c>
      <c r="C19" s="30" t="s">
        <v>101</v>
      </c>
      <c r="D19" s="23">
        <v>118884000</v>
      </c>
      <c r="E19" s="23">
        <v>124514000</v>
      </c>
      <c r="F19" s="23">
        <v>125959000</v>
      </c>
      <c r="G19" s="23"/>
      <c r="H19" s="23"/>
      <c r="I19" s="23"/>
      <c r="J19" s="23"/>
      <c r="K19" s="23"/>
    </row>
    <row r="20" spans="2:11" ht="409.5">
      <c r="B20" s="30" t="s">
        <v>102</v>
      </c>
      <c r="C20" s="30" t="s">
        <v>103</v>
      </c>
      <c r="D20" s="23">
        <v>30600000</v>
      </c>
      <c r="E20" s="23">
        <v>31300000</v>
      </c>
      <c r="F20" s="23">
        <v>34828000</v>
      </c>
      <c r="G20" s="23"/>
      <c r="H20" s="23"/>
      <c r="I20" s="23"/>
      <c r="J20" s="23"/>
      <c r="K20" s="23"/>
    </row>
    <row r="21" spans="2:11" ht="409.5">
      <c r="B21" s="28" t="s">
        <v>104</v>
      </c>
      <c r="C21" s="28" t="s">
        <v>105</v>
      </c>
      <c r="D21" s="23">
        <v>64550000</v>
      </c>
      <c r="E21" s="23">
        <v>71920000</v>
      </c>
      <c r="F21" s="23">
        <v>74020000</v>
      </c>
      <c r="G21" s="23"/>
      <c r="H21" s="23"/>
      <c r="I21" s="23"/>
      <c r="J21" s="23"/>
      <c r="K21" s="23"/>
    </row>
    <row r="22" spans="2:11" ht="255">
      <c r="B22" s="30" t="s">
        <v>106</v>
      </c>
      <c r="C22" s="30" t="s">
        <v>107</v>
      </c>
      <c r="D22" s="23">
        <v>64550000</v>
      </c>
      <c r="E22" s="23">
        <v>71920000</v>
      </c>
      <c r="F22" s="23">
        <v>74020000</v>
      </c>
      <c r="G22" s="23"/>
      <c r="H22" s="23"/>
      <c r="I22" s="23"/>
      <c r="J22" s="23"/>
      <c r="K22" s="23"/>
    </row>
    <row r="23" spans="2:11" ht="63.75">
      <c r="B23" s="27" t="s">
        <v>108</v>
      </c>
      <c r="C23" s="27" t="s">
        <v>109</v>
      </c>
      <c r="D23" s="23">
        <v>67300000</v>
      </c>
      <c r="E23" s="23">
        <v>70900000</v>
      </c>
      <c r="F23" s="23">
        <v>74500000</v>
      </c>
      <c r="G23" s="23"/>
      <c r="H23" s="23"/>
      <c r="I23" s="23"/>
      <c r="J23" s="23"/>
      <c r="K23" s="23"/>
    </row>
    <row r="24" spans="2:11" ht="51">
      <c r="B24" s="25" t="s">
        <v>110</v>
      </c>
      <c r="C24" s="25" t="s">
        <v>111</v>
      </c>
      <c r="D24" s="23">
        <v>857059070</v>
      </c>
      <c r="E24" s="23">
        <v>758735188</v>
      </c>
      <c r="F24" s="23">
        <v>752508550</v>
      </c>
      <c r="G24" s="23"/>
      <c r="H24" s="23"/>
      <c r="I24" s="23"/>
      <c r="J24" s="23"/>
      <c r="K24" s="23"/>
    </row>
    <row r="25" spans="2:11" ht="178.5">
      <c r="B25" s="25" t="s">
        <v>112</v>
      </c>
      <c r="C25" s="25" t="s">
        <v>171</v>
      </c>
      <c r="D25" s="23">
        <v>141679179</v>
      </c>
      <c r="E25" s="23">
        <v>140155261</v>
      </c>
      <c r="F25" s="23">
        <v>139345925</v>
      </c>
      <c r="G25" s="23"/>
      <c r="H25" s="23"/>
      <c r="I25" s="23"/>
      <c r="J25" s="23"/>
      <c r="K25" s="23"/>
    </row>
    <row r="26" spans="2:11" ht="76.5">
      <c r="B26" s="25" t="s">
        <v>113</v>
      </c>
      <c r="C26" s="25" t="s">
        <v>114</v>
      </c>
      <c r="D26" s="23">
        <v>1742926674</v>
      </c>
      <c r="E26" s="23">
        <v>2204882510</v>
      </c>
      <c r="F26" s="23">
        <v>1328371971</v>
      </c>
      <c r="G26" s="23"/>
      <c r="H26" s="23"/>
      <c r="I26" s="23"/>
      <c r="J26" s="23"/>
      <c r="K26" s="23"/>
    </row>
    <row r="27" spans="2:11" ht="25.5">
      <c r="B27" s="25" t="s">
        <v>115</v>
      </c>
      <c r="C27" s="25" t="s">
        <v>116</v>
      </c>
      <c r="D27" s="23">
        <v>5605863</v>
      </c>
      <c r="E27" s="23">
        <v>3479015</v>
      </c>
      <c r="F27" s="23">
        <v>2151733</v>
      </c>
      <c r="G27" s="23"/>
      <c r="H27" s="23"/>
      <c r="I27" s="23"/>
      <c r="J27" s="23"/>
      <c r="K27" s="23"/>
    </row>
    <row r="28" spans="2:11" ht="409.5">
      <c r="B28" s="28" t="s">
        <v>117</v>
      </c>
      <c r="C28" s="28" t="s">
        <v>172</v>
      </c>
      <c r="D28" s="23">
        <v>15000</v>
      </c>
      <c r="E28" s="23">
        <v>15000</v>
      </c>
      <c r="F28" s="23">
        <v>15000</v>
      </c>
      <c r="G28" s="23"/>
      <c r="H28" s="23"/>
      <c r="I28" s="23"/>
      <c r="J28" s="23"/>
      <c r="K28" s="23"/>
    </row>
    <row r="29" spans="2:11" ht="409.5">
      <c r="B29" s="27" t="s">
        <v>118</v>
      </c>
      <c r="C29" s="27" t="s">
        <v>173</v>
      </c>
      <c r="D29" s="23">
        <v>5590863</v>
      </c>
      <c r="E29" s="23">
        <v>3464015</v>
      </c>
      <c r="F29" s="23">
        <v>2136733</v>
      </c>
      <c r="G29" s="23"/>
      <c r="H29" s="23"/>
      <c r="I29" s="23"/>
      <c r="J29" s="23"/>
      <c r="K29" s="23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90AEB-C73C-4943-B46F-5194F3147DE7}">
  <sheetPr codeName="Sheet7"/>
  <dimension ref="B1:K4"/>
  <sheetViews>
    <sheetView workbookViewId="0">
      <selection activeCell="C4" sqref="C4"/>
    </sheetView>
  </sheetViews>
  <sheetFormatPr defaultRowHeight="12.75"/>
  <cols>
    <col min="2" max="2" width="15.28515625" customWidth="1"/>
    <col min="3" max="3" width="21.7109375" customWidth="1"/>
    <col min="4" max="6" width="11.7109375" bestFit="1" customWidth="1"/>
    <col min="7" max="11" width="6.140625" customWidth="1"/>
  </cols>
  <sheetData>
    <row r="1" spans="2:11">
      <c r="B1">
        <v>2</v>
      </c>
      <c r="C1">
        <v>4</v>
      </c>
      <c r="D1">
        <v>2</v>
      </c>
      <c r="E1">
        <v>11</v>
      </c>
    </row>
    <row r="2" spans="2:11" ht="25.5">
      <c r="B2" s="17" t="s">
        <v>50</v>
      </c>
      <c r="C2" s="17" t="s">
        <v>9</v>
      </c>
      <c r="D2" s="32" t="s">
        <v>179</v>
      </c>
      <c r="E2" s="32" t="s">
        <v>178</v>
      </c>
      <c r="F2" s="32" t="s">
        <v>177</v>
      </c>
      <c r="G2" s="32" t="s">
        <v>51</v>
      </c>
      <c r="H2" s="32" t="s">
        <v>51</v>
      </c>
      <c r="I2" s="32" t="s">
        <v>51</v>
      </c>
      <c r="J2" s="32" t="s">
        <v>51</v>
      </c>
      <c r="K2" s="32" t="s">
        <v>51</v>
      </c>
    </row>
    <row r="3" spans="2:11" ht="25.5">
      <c r="B3" s="18" t="s">
        <v>60</v>
      </c>
      <c r="C3" s="32" t="s">
        <v>61</v>
      </c>
      <c r="D3" s="19">
        <v>15000</v>
      </c>
      <c r="E3" s="19">
        <v>15000</v>
      </c>
      <c r="F3" s="19">
        <v>15000</v>
      </c>
      <c r="G3" s="19"/>
      <c r="H3" s="19"/>
      <c r="I3" s="19"/>
      <c r="J3" s="19"/>
      <c r="K3" s="19"/>
    </row>
    <row r="4" spans="2:11" ht="25.5">
      <c r="B4" s="39" t="s">
        <v>62</v>
      </c>
      <c r="C4" s="40" t="s">
        <v>63</v>
      </c>
      <c r="D4" s="41">
        <v>10201322632</v>
      </c>
      <c r="E4" s="41">
        <v>10914560488</v>
      </c>
      <c r="F4" s="41">
        <v>10304918252</v>
      </c>
      <c r="G4" s="41"/>
      <c r="H4" s="41"/>
      <c r="I4" s="41"/>
      <c r="J4" s="41"/>
      <c r="K4" s="41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D253B-AAA8-4C09-80ED-6C9D0E95BB5F}">
  <sheetPr codeName="Sheet8"/>
  <dimension ref="A1:K8"/>
  <sheetViews>
    <sheetView topLeftCell="A7" workbookViewId="0">
      <selection activeCell="C8" sqref="C8"/>
    </sheetView>
  </sheetViews>
  <sheetFormatPr defaultRowHeight="12.75"/>
  <cols>
    <col min="2" max="2" width="17.5703125" customWidth="1"/>
    <col min="3" max="3" width="9.5703125" customWidth="1"/>
    <col min="4" max="4" width="12" customWidth="1"/>
    <col min="5" max="7" width="10.85546875" bestFit="1" customWidth="1"/>
    <col min="8" max="12" width="6.140625" customWidth="1"/>
  </cols>
  <sheetData>
    <row r="1" spans="1:11">
      <c r="A1" t="s">
        <v>8</v>
      </c>
      <c r="B1">
        <v>2</v>
      </c>
      <c r="C1">
        <v>8</v>
      </c>
      <c r="D1">
        <v>2</v>
      </c>
      <c r="E1">
        <v>11</v>
      </c>
    </row>
    <row r="2" spans="1:11" ht="25.5">
      <c r="B2" s="17" t="s">
        <v>50</v>
      </c>
      <c r="C2" s="17" t="s">
        <v>9</v>
      </c>
      <c r="D2" s="32" t="s">
        <v>179</v>
      </c>
      <c r="E2" s="32" t="s">
        <v>178</v>
      </c>
      <c r="F2" s="32" t="s">
        <v>177</v>
      </c>
      <c r="G2" s="32" t="s">
        <v>51</v>
      </c>
      <c r="H2" s="32" t="s">
        <v>51</v>
      </c>
      <c r="I2" s="32" t="s">
        <v>51</v>
      </c>
      <c r="J2" s="32" t="s">
        <v>51</v>
      </c>
      <c r="K2" s="32" t="s">
        <v>51</v>
      </c>
    </row>
    <row r="3" spans="1:11" ht="114.75">
      <c r="B3" s="42" t="s">
        <v>70</v>
      </c>
      <c r="C3" s="42" t="s">
        <v>14</v>
      </c>
      <c r="D3" s="41">
        <v>5208970623</v>
      </c>
      <c r="E3" s="41">
        <v>5585891075</v>
      </c>
      <c r="F3" s="41">
        <v>5909839454</v>
      </c>
      <c r="G3" s="41"/>
      <c r="H3" s="41"/>
      <c r="I3" s="41"/>
      <c r="J3" s="41"/>
      <c r="K3" s="41"/>
    </row>
    <row r="4" spans="1:11" ht="63.75">
      <c r="B4" s="24" t="s">
        <v>71</v>
      </c>
      <c r="C4" s="24" t="s">
        <v>72</v>
      </c>
      <c r="D4" s="19">
        <v>4697188183</v>
      </c>
      <c r="E4" s="19">
        <v>5052146107</v>
      </c>
      <c r="F4" s="19">
        <v>5318682640</v>
      </c>
      <c r="G4" s="19"/>
      <c r="H4" s="19"/>
      <c r="I4" s="19"/>
      <c r="J4" s="19"/>
      <c r="K4" s="19"/>
    </row>
    <row r="5" spans="1:11" ht="318.75">
      <c r="B5" s="26" t="s">
        <v>83</v>
      </c>
      <c r="C5" s="26" t="s">
        <v>84</v>
      </c>
      <c r="D5" s="19">
        <v>4697188183</v>
      </c>
      <c r="E5" s="19">
        <v>5052146107</v>
      </c>
      <c r="F5" s="19">
        <v>5318682640</v>
      </c>
      <c r="G5" s="19"/>
      <c r="H5" s="19"/>
      <c r="I5" s="19"/>
      <c r="J5" s="19"/>
      <c r="K5" s="19"/>
    </row>
    <row r="6" spans="1:11" ht="76.5">
      <c r="B6" s="24" t="s">
        <v>110</v>
      </c>
      <c r="C6" s="24" t="s">
        <v>111</v>
      </c>
      <c r="D6" s="19">
        <v>182078974</v>
      </c>
      <c r="E6" s="19">
        <v>149000871</v>
      </c>
      <c r="F6" s="19">
        <v>148839133</v>
      </c>
      <c r="G6" s="19"/>
      <c r="H6" s="19"/>
      <c r="I6" s="19"/>
      <c r="J6" s="19"/>
      <c r="K6" s="19"/>
    </row>
    <row r="7" spans="1:11" ht="242.25">
      <c r="B7" s="24" t="s">
        <v>112</v>
      </c>
      <c r="C7" s="24" t="s">
        <v>171</v>
      </c>
      <c r="D7" s="19">
        <v>56125</v>
      </c>
      <c r="E7" s="19">
        <v>56125</v>
      </c>
      <c r="F7" s="19">
        <v>56125</v>
      </c>
      <c r="G7" s="19"/>
      <c r="H7" s="19"/>
      <c r="I7" s="19"/>
      <c r="J7" s="19"/>
      <c r="K7" s="19"/>
    </row>
    <row r="8" spans="1:11" ht="38.25">
      <c r="B8" s="24" t="s">
        <v>115</v>
      </c>
      <c r="C8" s="24" t="s">
        <v>116</v>
      </c>
      <c r="D8" s="19">
        <v>329647341</v>
      </c>
      <c r="E8" s="19">
        <v>384687972</v>
      </c>
      <c r="F8" s="19">
        <v>442261556</v>
      </c>
      <c r="G8" s="19"/>
      <c r="H8" s="19"/>
      <c r="I8" s="19"/>
      <c r="J8" s="19"/>
      <c r="K8" s="19"/>
    </row>
  </sheetData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90F7D-B6D8-4789-8FB6-4CF0C840D945}">
  <sheetPr codeName="Sheet9"/>
  <dimension ref="B1:K17"/>
  <sheetViews>
    <sheetView workbookViewId="0">
      <selection activeCell="C17" sqref="C17"/>
    </sheetView>
  </sheetViews>
  <sheetFormatPr defaultRowHeight="12.75"/>
  <cols>
    <col min="2" max="2" width="15.28515625" customWidth="1"/>
    <col min="3" max="3" width="44" customWidth="1"/>
    <col min="4" max="6" width="11.7109375" bestFit="1" customWidth="1"/>
    <col min="7" max="11" width="6.140625" customWidth="1"/>
  </cols>
  <sheetData>
    <row r="1" spans="2:11">
      <c r="B1">
        <v>2</v>
      </c>
      <c r="C1">
        <v>17</v>
      </c>
      <c r="D1">
        <v>2</v>
      </c>
      <c r="E1">
        <v>11</v>
      </c>
    </row>
    <row r="2" spans="2:11" ht="25.5">
      <c r="B2" s="17" t="s">
        <v>50</v>
      </c>
      <c r="C2" s="17" t="s">
        <v>9</v>
      </c>
      <c r="D2" s="32" t="s">
        <v>179</v>
      </c>
      <c r="E2" s="32" t="s">
        <v>178</v>
      </c>
      <c r="F2" s="32" t="s">
        <v>177</v>
      </c>
      <c r="G2" s="32" t="s">
        <v>51</v>
      </c>
      <c r="H2" s="32" t="s">
        <v>51</v>
      </c>
      <c r="I2" s="32" t="s">
        <v>51</v>
      </c>
      <c r="J2" s="32" t="s">
        <v>51</v>
      </c>
      <c r="K2" s="32" t="s">
        <v>51</v>
      </c>
    </row>
    <row r="3" spans="2:11">
      <c r="B3" s="37" t="s">
        <v>131</v>
      </c>
      <c r="C3" s="37" t="s">
        <v>132</v>
      </c>
      <c r="D3" s="38">
        <v>329647341</v>
      </c>
      <c r="E3" s="38">
        <v>384687972</v>
      </c>
      <c r="F3" s="38">
        <v>442261556</v>
      </c>
      <c r="G3" s="38"/>
      <c r="H3" s="38"/>
      <c r="I3" s="38"/>
      <c r="J3" s="38"/>
      <c r="K3" s="36"/>
    </row>
    <row r="4" spans="2:11">
      <c r="B4" s="39" t="s">
        <v>133</v>
      </c>
      <c r="C4" s="40" t="s">
        <v>134</v>
      </c>
      <c r="D4" s="41">
        <v>4879323282</v>
      </c>
      <c r="E4" s="41">
        <v>5201203103</v>
      </c>
      <c r="F4" s="41">
        <v>5467577898</v>
      </c>
      <c r="G4" s="41"/>
      <c r="H4" s="41"/>
      <c r="I4" s="41"/>
      <c r="J4" s="41"/>
      <c r="K4" s="41"/>
    </row>
    <row r="5" spans="2:11">
      <c r="B5" s="39" t="s">
        <v>135</v>
      </c>
      <c r="C5" s="40" t="s">
        <v>136</v>
      </c>
      <c r="D5" s="41">
        <v>17093365541</v>
      </c>
      <c r="E5" s="41">
        <v>17295988772</v>
      </c>
      <c r="F5" s="41">
        <v>17021373075</v>
      </c>
      <c r="G5" s="41"/>
      <c r="H5" s="41"/>
      <c r="I5" s="41"/>
      <c r="J5" s="41"/>
      <c r="K5" s="41"/>
    </row>
    <row r="6" spans="2:11" ht="25.5">
      <c r="B6" s="39" t="s">
        <v>137</v>
      </c>
      <c r="C6" s="40" t="s">
        <v>138</v>
      </c>
      <c r="D6" s="41">
        <v>15991216579</v>
      </c>
      <c r="E6" s="41">
        <v>16402270506</v>
      </c>
      <c r="F6" s="41">
        <v>16307874129</v>
      </c>
      <c r="G6" s="41"/>
      <c r="H6" s="41"/>
      <c r="I6" s="41"/>
      <c r="J6" s="41"/>
      <c r="K6" s="41"/>
    </row>
    <row r="7" spans="2:11">
      <c r="B7" s="39" t="s">
        <v>139</v>
      </c>
      <c r="C7" s="40" t="s">
        <v>140</v>
      </c>
      <c r="D7" s="41">
        <v>1102148962</v>
      </c>
      <c r="E7" s="41">
        <v>893718266</v>
      </c>
      <c r="F7" s="41">
        <v>713498946</v>
      </c>
      <c r="G7" s="41"/>
      <c r="H7" s="41"/>
      <c r="I7" s="41"/>
      <c r="J7" s="41"/>
      <c r="K7" s="41"/>
    </row>
    <row r="8" spans="2:11">
      <c r="B8" s="39" t="s">
        <v>141</v>
      </c>
      <c r="C8" s="40" t="s">
        <v>142</v>
      </c>
      <c r="D8" s="41">
        <v>-2012719627</v>
      </c>
      <c r="E8" s="41">
        <v>-1180225181</v>
      </c>
      <c r="F8" s="41">
        <v>-1248876925</v>
      </c>
      <c r="G8" s="41"/>
      <c r="H8" s="41"/>
      <c r="I8" s="41"/>
      <c r="J8" s="41"/>
      <c r="K8" s="41"/>
    </row>
    <row r="9" spans="2:11">
      <c r="B9" s="39" t="s">
        <v>143</v>
      </c>
      <c r="C9" s="40" t="s">
        <v>126</v>
      </c>
      <c r="D9" s="41">
        <v>2012719627</v>
      </c>
      <c r="E9" s="41">
        <v>1180225181</v>
      </c>
      <c r="F9" s="41">
        <v>1248876925</v>
      </c>
      <c r="G9" s="41"/>
      <c r="H9" s="41"/>
      <c r="I9" s="41"/>
      <c r="J9" s="41"/>
      <c r="K9" s="41"/>
    </row>
    <row r="10" spans="2:11">
      <c r="B10" s="18" t="s">
        <v>144</v>
      </c>
      <c r="C10" s="32" t="s">
        <v>66</v>
      </c>
      <c r="D10" s="19">
        <v>2455304921</v>
      </c>
      <c r="E10" s="19">
        <v>1709981765</v>
      </c>
      <c r="F10" s="19">
        <v>1651451004</v>
      </c>
      <c r="G10" s="19"/>
      <c r="H10" s="19"/>
      <c r="I10" s="19"/>
      <c r="J10" s="19"/>
      <c r="K10" s="19"/>
    </row>
    <row r="11" spans="2:11">
      <c r="B11" s="18" t="s">
        <v>145</v>
      </c>
      <c r="C11" s="32" t="s">
        <v>68</v>
      </c>
      <c r="D11" s="19">
        <v>-334457337</v>
      </c>
      <c r="E11" s="19">
        <v>-334457337</v>
      </c>
      <c r="F11" s="19">
        <v>-334457337</v>
      </c>
      <c r="G11" s="19"/>
      <c r="H11" s="19"/>
      <c r="I11" s="19"/>
      <c r="J11" s="19"/>
      <c r="K11" s="19"/>
    </row>
    <row r="12" spans="2:11">
      <c r="B12" s="18" t="s">
        <v>146</v>
      </c>
      <c r="C12" s="32" t="s">
        <v>53</v>
      </c>
      <c r="D12" s="19">
        <v>-107006334</v>
      </c>
      <c r="E12" s="19">
        <v>-87157181</v>
      </c>
      <c r="F12" s="19">
        <v>-67986742</v>
      </c>
      <c r="G12" s="19"/>
      <c r="H12" s="19"/>
      <c r="I12" s="19"/>
      <c r="J12" s="19"/>
      <c r="K12" s="19"/>
    </row>
    <row r="13" spans="2:11" ht="38.25">
      <c r="B13" s="18" t="s">
        <v>147</v>
      </c>
      <c r="C13" s="32" t="s">
        <v>174</v>
      </c>
      <c r="D13" s="19">
        <v>15597232</v>
      </c>
      <c r="E13" s="19">
        <v>8538616</v>
      </c>
      <c r="F13" s="19">
        <v>6587545</v>
      </c>
      <c r="G13" s="19"/>
      <c r="H13" s="19"/>
      <c r="I13" s="19"/>
      <c r="J13" s="19"/>
      <c r="K13" s="19"/>
    </row>
    <row r="14" spans="2:11" ht="25.5">
      <c r="B14" s="18" t="s">
        <v>148</v>
      </c>
      <c r="C14" s="32" t="s">
        <v>175</v>
      </c>
      <c r="D14" s="19">
        <v>8267237</v>
      </c>
      <c r="E14" s="19">
        <v>488485</v>
      </c>
      <c r="F14" s="19">
        <v>404000</v>
      </c>
      <c r="G14" s="19"/>
      <c r="H14" s="19"/>
      <c r="I14" s="19"/>
      <c r="J14" s="19"/>
      <c r="K14" s="19"/>
    </row>
    <row r="15" spans="2:11" ht="25.5">
      <c r="B15" s="18" t="s">
        <v>54</v>
      </c>
      <c r="C15" s="32" t="s">
        <v>169</v>
      </c>
      <c r="D15" s="19">
        <v>-465328140</v>
      </c>
      <c r="E15" s="19">
        <v>-430641619</v>
      </c>
      <c r="F15" s="19">
        <v>-409435624</v>
      </c>
      <c r="G15" s="19"/>
      <c r="H15" s="19"/>
      <c r="I15" s="19"/>
      <c r="J15" s="19"/>
      <c r="K15" s="19"/>
    </row>
    <row r="16" spans="2:11" ht="25.5">
      <c r="B16" s="18" t="s">
        <v>149</v>
      </c>
      <c r="C16" s="32" t="s">
        <v>176</v>
      </c>
      <c r="D16" s="19">
        <v>334457337</v>
      </c>
      <c r="E16" s="19">
        <v>334457337</v>
      </c>
      <c r="F16" s="19">
        <v>334457337</v>
      </c>
      <c r="G16" s="19"/>
      <c r="H16" s="19"/>
      <c r="I16" s="19"/>
      <c r="J16" s="19"/>
      <c r="K16" s="19"/>
    </row>
    <row r="17" spans="2:11">
      <c r="B17" s="18" t="s">
        <v>150</v>
      </c>
      <c r="C17" s="32" t="s">
        <v>151</v>
      </c>
      <c r="D17" s="19">
        <v>-1121623</v>
      </c>
      <c r="E17" s="19">
        <v>-108142066</v>
      </c>
      <c r="F17" s="19">
        <v>-130000</v>
      </c>
      <c r="G17" s="19"/>
      <c r="H17" s="19"/>
      <c r="I17" s="19"/>
      <c r="J17" s="19"/>
      <c r="K17" s="19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6ACFC-CD32-4329-AE81-AE13C4F9C9CC}">
  <sheetPr codeName="Sheet10"/>
  <dimension ref="B1:K3"/>
  <sheetViews>
    <sheetView workbookViewId="0">
      <selection activeCell="C3" sqref="C3"/>
    </sheetView>
  </sheetViews>
  <sheetFormatPr defaultRowHeight="12.75"/>
  <cols>
    <col min="2" max="2" width="15.28515625" customWidth="1"/>
    <col min="3" max="3" width="9.5703125" customWidth="1"/>
    <col min="4" max="6" width="11.7109375" bestFit="1" customWidth="1"/>
    <col min="7" max="11" width="6.140625" customWidth="1"/>
  </cols>
  <sheetData>
    <row r="1" spans="2:11">
      <c r="B1">
        <v>2</v>
      </c>
      <c r="C1">
        <v>3</v>
      </c>
      <c r="D1">
        <v>2</v>
      </c>
      <c r="E1">
        <v>11</v>
      </c>
    </row>
    <row r="2" spans="2:11" ht="25.5">
      <c r="B2" s="17" t="s">
        <v>50</v>
      </c>
      <c r="C2" s="17" t="s">
        <v>9</v>
      </c>
      <c r="D2" s="32" t="s">
        <v>179</v>
      </c>
      <c r="E2" s="32" t="s">
        <v>178</v>
      </c>
      <c r="F2" s="32" t="s">
        <v>177</v>
      </c>
      <c r="G2" s="32" t="s">
        <v>51</v>
      </c>
      <c r="H2" s="32" t="s">
        <v>51</v>
      </c>
      <c r="I2" s="32" t="s">
        <v>51</v>
      </c>
      <c r="J2" s="32" t="s">
        <v>51</v>
      </c>
      <c r="K2" s="32" t="s">
        <v>51</v>
      </c>
    </row>
    <row r="3" spans="2:11" ht="102">
      <c r="B3" s="42" t="s">
        <v>69</v>
      </c>
      <c r="C3" s="42" t="s">
        <v>16</v>
      </c>
      <c r="D3" s="41">
        <v>12679385399</v>
      </c>
      <c r="E3" s="41">
        <v>12525442288</v>
      </c>
      <c r="F3" s="41">
        <v>11963245801</v>
      </c>
      <c r="G3" s="41"/>
      <c r="H3" s="41"/>
      <c r="I3" s="41"/>
      <c r="J3" s="41"/>
      <c r="K3" s="41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0CC1B-F36E-4CB6-AAFE-0E31FB7F9592}">
  <sheetPr codeName="Sheet11"/>
  <dimension ref="B1:K4"/>
  <sheetViews>
    <sheetView workbookViewId="0">
      <selection activeCell="C4" sqref="C4"/>
    </sheetView>
  </sheetViews>
  <sheetFormatPr defaultRowHeight="12.75"/>
  <cols>
    <col min="2" max="2" width="15.28515625" customWidth="1"/>
    <col min="3" max="3" width="20.7109375" customWidth="1"/>
    <col min="4" max="6" width="11.7109375" bestFit="1" customWidth="1"/>
    <col min="7" max="11" width="6.140625" customWidth="1"/>
  </cols>
  <sheetData>
    <row r="1" spans="2:11">
      <c r="B1">
        <v>2</v>
      </c>
      <c r="C1">
        <v>4</v>
      </c>
      <c r="D1">
        <v>2</v>
      </c>
      <c r="E1">
        <v>11</v>
      </c>
    </row>
    <row r="2" spans="2:11" ht="25.5">
      <c r="B2" s="17" t="s">
        <v>50</v>
      </c>
      <c r="C2" s="17" t="s">
        <v>9</v>
      </c>
      <c r="D2" s="32" t="s">
        <v>179</v>
      </c>
      <c r="E2" s="32" t="s">
        <v>178</v>
      </c>
      <c r="F2" s="32" t="s">
        <v>177</v>
      </c>
      <c r="G2" s="32" t="s">
        <v>51</v>
      </c>
      <c r="H2" s="32" t="s">
        <v>51</v>
      </c>
      <c r="I2" s="32" t="s">
        <v>51</v>
      </c>
      <c r="J2" s="32" t="s">
        <v>51</v>
      </c>
      <c r="K2" s="32" t="s">
        <v>51</v>
      </c>
    </row>
    <row r="3" spans="2:11" ht="25.5">
      <c r="B3" s="37" t="s">
        <v>166</v>
      </c>
      <c r="C3" s="37" t="s">
        <v>128</v>
      </c>
      <c r="D3" s="38">
        <v>329647341</v>
      </c>
      <c r="E3" s="38">
        <v>384687972</v>
      </c>
      <c r="F3" s="38">
        <v>442261556</v>
      </c>
      <c r="G3" s="38"/>
      <c r="H3" s="38"/>
      <c r="I3" s="38"/>
      <c r="J3" s="38"/>
      <c r="K3" s="36"/>
    </row>
    <row r="4" spans="2:11" ht="38.25">
      <c r="B4" s="39" t="s">
        <v>167</v>
      </c>
      <c r="C4" s="40" t="s">
        <v>168</v>
      </c>
      <c r="D4" s="41">
        <v>12349738058</v>
      </c>
      <c r="E4" s="41">
        <v>12140754316</v>
      </c>
      <c r="F4" s="41">
        <v>11520984245</v>
      </c>
      <c r="G4" s="41"/>
      <c r="H4" s="41"/>
      <c r="I4" s="41"/>
      <c r="J4" s="41"/>
      <c r="K4" s="41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EC214-360C-4078-886C-91FAF1B2EAAD}">
  <sheetPr codeName="Sheet12"/>
  <dimension ref="B1:K3"/>
  <sheetViews>
    <sheetView workbookViewId="0">
      <selection activeCell="C3" sqref="C3"/>
    </sheetView>
  </sheetViews>
  <sheetFormatPr defaultRowHeight="12.75"/>
  <cols>
    <col min="2" max="2" width="15.28515625" customWidth="1"/>
    <col min="3" max="3" width="9.42578125" customWidth="1"/>
    <col min="4" max="6" width="11.7109375" bestFit="1" customWidth="1"/>
    <col min="7" max="11" width="6.140625" customWidth="1"/>
  </cols>
  <sheetData>
    <row r="1" spans="2:11">
      <c r="B1">
        <v>2</v>
      </c>
      <c r="C1">
        <v>3</v>
      </c>
      <c r="D1">
        <v>2</v>
      </c>
      <c r="E1">
        <v>11</v>
      </c>
    </row>
    <row r="2" spans="2:11" ht="25.5">
      <c r="B2" s="17" t="s">
        <v>50</v>
      </c>
      <c r="C2" s="17" t="s">
        <v>9</v>
      </c>
      <c r="D2" s="32" t="s">
        <v>179</v>
      </c>
      <c r="E2" s="32" t="s">
        <v>178</v>
      </c>
      <c r="F2" s="32" t="s">
        <v>177</v>
      </c>
      <c r="G2" s="32" t="s">
        <v>51</v>
      </c>
      <c r="H2" s="32" t="s">
        <v>51</v>
      </c>
      <c r="I2" s="32" t="s">
        <v>51</v>
      </c>
      <c r="J2" s="32" t="s">
        <v>51</v>
      </c>
      <c r="K2" s="32" t="s">
        <v>51</v>
      </c>
    </row>
    <row r="3" spans="2:11" ht="127.5">
      <c r="B3" s="21" t="s">
        <v>59</v>
      </c>
      <c r="C3" s="21" t="s">
        <v>44</v>
      </c>
      <c r="D3" s="19">
        <v>11578100811</v>
      </c>
      <c r="E3" s="19">
        <v>11632568736</v>
      </c>
      <c r="F3" s="19">
        <v>11251307433</v>
      </c>
      <c r="G3" s="19"/>
      <c r="H3" s="19"/>
      <c r="I3" s="19"/>
      <c r="J3" s="19"/>
      <c r="K3" s="19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878DF-4C41-4162-BBBE-023591C21EBA}">
  <sheetPr codeName="Sheet13"/>
  <dimension ref="B1:K4"/>
  <sheetViews>
    <sheetView workbookViewId="0">
      <selection activeCell="C4" sqref="C4"/>
    </sheetView>
  </sheetViews>
  <sheetFormatPr defaultRowHeight="12.75"/>
  <cols>
    <col min="2" max="2" width="15.28515625" customWidth="1"/>
    <col min="3" max="3" width="39.5703125" customWidth="1"/>
    <col min="4" max="6" width="11.7109375" bestFit="1" customWidth="1"/>
    <col min="7" max="11" width="6.140625" customWidth="1"/>
  </cols>
  <sheetData>
    <row r="1" spans="2:11">
      <c r="B1">
        <v>2</v>
      </c>
      <c r="C1">
        <v>4</v>
      </c>
      <c r="D1">
        <v>2</v>
      </c>
      <c r="E1">
        <v>11</v>
      </c>
    </row>
    <row r="2" spans="2:11" ht="25.5">
      <c r="B2" s="17" t="s">
        <v>50</v>
      </c>
      <c r="C2" s="17" t="s">
        <v>9</v>
      </c>
      <c r="D2" s="32" t="s">
        <v>179</v>
      </c>
      <c r="E2" s="32" t="s">
        <v>178</v>
      </c>
      <c r="F2" s="32" t="s">
        <v>177</v>
      </c>
      <c r="G2" s="32" t="s">
        <v>51</v>
      </c>
      <c r="H2" s="32" t="s">
        <v>51</v>
      </c>
      <c r="I2" s="32" t="s">
        <v>51</v>
      </c>
      <c r="J2" s="32" t="s">
        <v>51</v>
      </c>
      <c r="K2" s="32" t="s">
        <v>51</v>
      </c>
    </row>
    <row r="3" spans="2:11">
      <c r="B3" s="37" t="s">
        <v>127</v>
      </c>
      <c r="C3" s="37" t="s">
        <v>128</v>
      </c>
      <c r="D3" s="38">
        <v>329430703</v>
      </c>
      <c r="E3" s="38">
        <v>384509495</v>
      </c>
      <c r="F3" s="38">
        <v>441997510</v>
      </c>
      <c r="G3" s="38"/>
      <c r="H3" s="38"/>
      <c r="I3" s="38"/>
      <c r="J3" s="38"/>
      <c r="K3" s="36"/>
    </row>
    <row r="4" spans="2:11" ht="25.5">
      <c r="B4" s="18" t="s">
        <v>129</v>
      </c>
      <c r="C4" s="32" t="s">
        <v>130</v>
      </c>
      <c r="D4" s="19">
        <v>11248670108</v>
      </c>
      <c r="E4" s="19">
        <v>11248059241</v>
      </c>
      <c r="F4" s="19">
        <v>10809309923</v>
      </c>
      <c r="G4" s="19"/>
      <c r="H4" s="19"/>
      <c r="I4" s="19"/>
      <c r="J4" s="19"/>
      <c r="K4" s="19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D4DBC-820D-42C0-BFC4-ED2E40EE8BA8}">
  <sheetPr codeName="Sheet14"/>
  <dimension ref="B1:K3"/>
  <sheetViews>
    <sheetView workbookViewId="0">
      <selection activeCell="C3" sqref="C3"/>
    </sheetView>
  </sheetViews>
  <sheetFormatPr defaultRowHeight="12.75"/>
  <cols>
    <col min="2" max="2" width="15.28515625" customWidth="1"/>
    <col min="3" max="3" width="9.42578125" customWidth="1"/>
    <col min="4" max="4" width="10.85546875" bestFit="1" customWidth="1"/>
    <col min="5" max="6" width="9.5703125" bestFit="1" customWidth="1"/>
    <col min="7" max="11" width="6.140625" customWidth="1"/>
  </cols>
  <sheetData>
    <row r="1" spans="2:11">
      <c r="B1">
        <v>2</v>
      </c>
      <c r="C1">
        <v>3</v>
      </c>
      <c r="D1">
        <v>2</v>
      </c>
      <c r="E1">
        <v>11</v>
      </c>
    </row>
    <row r="2" spans="2:11" ht="25.5">
      <c r="B2" s="17" t="s">
        <v>50</v>
      </c>
      <c r="C2" s="17" t="s">
        <v>9</v>
      </c>
      <c r="D2" s="32" t="s">
        <v>179</v>
      </c>
      <c r="E2" s="32" t="s">
        <v>178</v>
      </c>
      <c r="F2" s="32" t="s">
        <v>177</v>
      </c>
      <c r="G2" s="32" t="s">
        <v>51</v>
      </c>
      <c r="H2" s="32" t="s">
        <v>51</v>
      </c>
      <c r="I2" s="32" t="s">
        <v>51</v>
      </c>
      <c r="J2" s="32" t="s">
        <v>51</v>
      </c>
      <c r="K2" s="32" t="s">
        <v>51</v>
      </c>
    </row>
    <row r="3" spans="2:11" ht="127.5">
      <c r="B3" s="21" t="s">
        <v>64</v>
      </c>
      <c r="C3" s="21" t="s">
        <v>23</v>
      </c>
      <c r="D3" s="19">
        <v>1101284588</v>
      </c>
      <c r="E3" s="19">
        <v>892873552</v>
      </c>
      <c r="F3" s="19">
        <v>711938368</v>
      </c>
      <c r="G3" s="19"/>
      <c r="H3" s="19"/>
      <c r="I3" s="19"/>
      <c r="J3" s="19"/>
      <c r="K3" s="19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9EE74-EAF2-4E19-BAE3-B32D5F01E0AC}">
  <sheetPr codeName="Sheet15"/>
  <dimension ref="B1:K6"/>
  <sheetViews>
    <sheetView workbookViewId="0">
      <selection activeCell="C6" sqref="C6"/>
    </sheetView>
  </sheetViews>
  <sheetFormatPr defaultRowHeight="12.75"/>
  <cols>
    <col min="2" max="2" width="15.28515625" customWidth="1"/>
    <col min="3" max="3" width="29.140625" customWidth="1"/>
    <col min="4" max="6" width="11.42578125" bestFit="1" customWidth="1"/>
    <col min="7" max="11" width="6.140625" customWidth="1"/>
  </cols>
  <sheetData>
    <row r="1" spans="2:11">
      <c r="B1">
        <v>2</v>
      </c>
      <c r="C1">
        <v>6</v>
      </c>
      <c r="D1">
        <v>2</v>
      </c>
      <c r="E1">
        <v>11</v>
      </c>
    </row>
    <row r="2" spans="2:11" ht="25.5">
      <c r="B2" s="17" t="s">
        <v>50</v>
      </c>
      <c r="C2" s="17" t="s">
        <v>9</v>
      </c>
      <c r="D2" s="32" t="s">
        <v>179</v>
      </c>
      <c r="E2" s="32" t="s">
        <v>178</v>
      </c>
      <c r="F2" s="32" t="s">
        <v>177</v>
      </c>
      <c r="G2" s="32" t="s">
        <v>51</v>
      </c>
      <c r="H2" s="32" t="s">
        <v>51</v>
      </c>
      <c r="I2" s="32" t="s">
        <v>51</v>
      </c>
      <c r="J2" s="32" t="s">
        <v>51</v>
      </c>
      <c r="K2" s="32" t="s">
        <v>51</v>
      </c>
    </row>
    <row r="3" spans="2:11" ht="25.5">
      <c r="B3" s="37" t="s">
        <v>154</v>
      </c>
      <c r="C3" s="37" t="s">
        <v>128</v>
      </c>
      <c r="D3" s="38">
        <v>216638</v>
      </c>
      <c r="E3" s="38">
        <v>178477</v>
      </c>
      <c r="F3" s="38">
        <v>264046</v>
      </c>
      <c r="G3" s="38"/>
      <c r="H3" s="38"/>
      <c r="I3" s="38"/>
      <c r="J3" s="38"/>
      <c r="K3" s="36"/>
    </row>
    <row r="4" spans="2:11" ht="25.5">
      <c r="B4" s="18" t="s">
        <v>155</v>
      </c>
      <c r="C4" s="32" t="s">
        <v>156</v>
      </c>
      <c r="D4" s="19">
        <v>1101067950</v>
      </c>
      <c r="E4" s="19">
        <v>892695075</v>
      </c>
      <c r="F4" s="19">
        <v>711674322</v>
      </c>
      <c r="G4" s="19"/>
      <c r="H4" s="19"/>
      <c r="I4" s="19"/>
      <c r="J4" s="19"/>
      <c r="K4" s="19"/>
    </row>
    <row r="5" spans="2:11" ht="25.5">
      <c r="B5" s="39" t="s">
        <v>10</v>
      </c>
      <c r="C5" s="40" t="s">
        <v>27</v>
      </c>
      <c r="D5" s="41">
        <v>-2478047767</v>
      </c>
      <c r="E5" s="41">
        <v>-1610866800</v>
      </c>
      <c r="F5" s="41">
        <v>-1658312549</v>
      </c>
      <c r="G5" s="41"/>
      <c r="H5" s="41"/>
      <c r="I5" s="41"/>
      <c r="J5" s="41"/>
      <c r="K5" s="41"/>
    </row>
    <row r="6" spans="2:11">
      <c r="B6" s="39" t="s">
        <v>157</v>
      </c>
      <c r="C6" s="40" t="s">
        <v>126</v>
      </c>
      <c r="D6" s="41">
        <v>2478047767</v>
      </c>
      <c r="E6" s="41">
        <v>1610866800</v>
      </c>
      <c r="F6" s="41">
        <v>1658312549</v>
      </c>
      <c r="G6" s="41"/>
      <c r="H6" s="41"/>
      <c r="I6" s="41"/>
      <c r="J6" s="41"/>
      <c r="K6" s="41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C36A6-9AFF-4BD7-AD7D-DF843BE21CA8}">
  <sheetPr codeName="Sheet16"/>
  <dimension ref="B1:K4"/>
  <sheetViews>
    <sheetView workbookViewId="0">
      <selection activeCell="C4" sqref="C4"/>
    </sheetView>
  </sheetViews>
  <sheetFormatPr defaultRowHeight="12.75"/>
  <cols>
    <col min="2" max="2" width="15.28515625" customWidth="1"/>
    <col min="3" max="3" width="11.140625" customWidth="1"/>
    <col min="4" max="6" width="10.85546875" bestFit="1" customWidth="1"/>
    <col min="7" max="11" width="6.140625" customWidth="1"/>
  </cols>
  <sheetData>
    <row r="1" spans="2:11">
      <c r="B1">
        <v>2</v>
      </c>
      <c r="C1">
        <v>4</v>
      </c>
      <c r="D1">
        <v>2</v>
      </c>
      <c r="E1">
        <v>11</v>
      </c>
    </row>
    <row r="2" spans="2:11" ht="25.5">
      <c r="B2" s="17" t="s">
        <v>50</v>
      </c>
      <c r="C2" s="17" t="s">
        <v>9</v>
      </c>
      <c r="D2" s="32" t="s">
        <v>179</v>
      </c>
      <c r="E2" s="32" t="s">
        <v>178</v>
      </c>
      <c r="F2" s="32" t="s">
        <v>177</v>
      </c>
      <c r="G2" s="32" t="s">
        <v>51</v>
      </c>
      <c r="H2" s="32" t="s">
        <v>51</v>
      </c>
      <c r="I2" s="32" t="s">
        <v>51</v>
      </c>
      <c r="J2" s="32" t="s">
        <v>51</v>
      </c>
      <c r="K2" s="32" t="s">
        <v>51</v>
      </c>
    </row>
    <row r="3" spans="2:11">
      <c r="B3" s="18" t="s">
        <v>65</v>
      </c>
      <c r="C3" s="32" t="s">
        <v>66</v>
      </c>
      <c r="D3" s="19">
        <v>2455304921</v>
      </c>
      <c r="E3" s="19">
        <v>1709981765</v>
      </c>
      <c r="F3" s="19">
        <v>1651451004</v>
      </c>
      <c r="G3" s="19"/>
      <c r="H3" s="19"/>
      <c r="I3" s="19"/>
      <c r="J3" s="19"/>
      <c r="K3" s="19"/>
    </row>
    <row r="4" spans="2:11">
      <c r="B4" s="18" t="s">
        <v>67</v>
      </c>
      <c r="C4" s="32" t="s">
        <v>68</v>
      </c>
      <c r="D4" s="19">
        <v>-334457337</v>
      </c>
      <c r="E4" s="19">
        <v>-334457337</v>
      </c>
      <c r="F4" s="19">
        <v>-334457337</v>
      </c>
      <c r="G4" s="19"/>
      <c r="H4" s="19"/>
      <c r="I4" s="19"/>
      <c r="J4" s="19"/>
      <c r="K4" s="19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6C723-A987-4F9B-92D4-C1C625945237}">
  <sheetPr codeName="Sheet17"/>
  <dimension ref="B1:K7"/>
  <sheetViews>
    <sheetView workbookViewId="0">
      <selection activeCell="C7" sqref="C7"/>
    </sheetView>
  </sheetViews>
  <sheetFormatPr defaultRowHeight="12.75"/>
  <cols>
    <col min="2" max="2" width="15.28515625" customWidth="1"/>
    <col min="3" max="3" width="39.5703125" customWidth="1"/>
    <col min="4" max="4" width="9.5703125" bestFit="1" customWidth="1"/>
    <col min="5" max="5" width="10.140625" bestFit="1" customWidth="1"/>
    <col min="6" max="6" width="9.5703125" bestFit="1" customWidth="1"/>
    <col min="7" max="11" width="6.140625" customWidth="1"/>
  </cols>
  <sheetData>
    <row r="1" spans="2:11">
      <c r="B1">
        <v>2</v>
      </c>
      <c r="C1">
        <v>7</v>
      </c>
      <c r="D1">
        <v>2</v>
      </c>
      <c r="E1">
        <v>11</v>
      </c>
    </row>
    <row r="2" spans="2:11" ht="25.5">
      <c r="B2" s="17" t="s">
        <v>50</v>
      </c>
      <c r="C2" s="17" t="s">
        <v>9</v>
      </c>
      <c r="D2" s="32" t="s">
        <v>179</v>
      </c>
      <c r="E2" s="32" t="s">
        <v>178</v>
      </c>
      <c r="F2" s="32" t="s">
        <v>177</v>
      </c>
      <c r="G2" s="32" t="s">
        <v>51</v>
      </c>
      <c r="H2" s="32" t="s">
        <v>51</v>
      </c>
      <c r="I2" s="32" t="s">
        <v>51</v>
      </c>
      <c r="J2" s="32" t="s">
        <v>51</v>
      </c>
      <c r="K2" s="32" t="s">
        <v>51</v>
      </c>
    </row>
    <row r="3" spans="2:11">
      <c r="B3" s="21" t="s">
        <v>52</v>
      </c>
      <c r="C3" s="21" t="s">
        <v>53</v>
      </c>
      <c r="D3" s="19">
        <v>358321806</v>
      </c>
      <c r="E3" s="19">
        <v>343484438</v>
      </c>
      <c r="F3" s="19">
        <v>341448882</v>
      </c>
      <c r="G3" s="19"/>
      <c r="H3" s="19"/>
      <c r="I3" s="19"/>
      <c r="J3" s="19"/>
      <c r="K3" s="19"/>
    </row>
    <row r="4" spans="2:11" ht="51">
      <c r="B4" s="31" t="s">
        <v>147</v>
      </c>
      <c r="C4" s="31" t="s">
        <v>174</v>
      </c>
      <c r="D4" s="19">
        <v>15597232</v>
      </c>
      <c r="E4" s="19">
        <v>8538616</v>
      </c>
      <c r="F4" s="19">
        <v>6587545</v>
      </c>
      <c r="G4" s="19"/>
      <c r="H4" s="19"/>
      <c r="I4" s="19"/>
      <c r="J4" s="19"/>
      <c r="K4" s="19"/>
    </row>
    <row r="5" spans="2:11" ht="38.25">
      <c r="B5" s="31" t="s">
        <v>148</v>
      </c>
      <c r="C5" s="31" t="s">
        <v>175</v>
      </c>
      <c r="D5" s="19">
        <v>8267237</v>
      </c>
      <c r="E5" s="19">
        <v>488485</v>
      </c>
      <c r="F5" s="19">
        <v>404000</v>
      </c>
      <c r="G5" s="19"/>
      <c r="H5" s="19"/>
      <c r="I5" s="19"/>
      <c r="J5" s="19"/>
      <c r="K5" s="19"/>
    </row>
    <row r="6" spans="2:11" ht="38.25">
      <c r="B6" s="31" t="s">
        <v>149</v>
      </c>
      <c r="C6" s="31" t="s">
        <v>176</v>
      </c>
      <c r="D6" s="19">
        <v>334457337</v>
      </c>
      <c r="E6" s="19">
        <v>334457337</v>
      </c>
      <c r="F6" s="19">
        <v>334457337</v>
      </c>
      <c r="G6" s="19"/>
      <c r="H6" s="19"/>
      <c r="I6" s="19"/>
      <c r="J6" s="19"/>
      <c r="K6" s="19"/>
    </row>
    <row r="7" spans="2:11">
      <c r="B7" s="21" t="s">
        <v>150</v>
      </c>
      <c r="C7" s="21" t="s">
        <v>151</v>
      </c>
      <c r="D7" s="19">
        <v>-1121623</v>
      </c>
      <c r="E7" s="19">
        <v>-108142066</v>
      </c>
      <c r="F7" s="19">
        <v>-130000</v>
      </c>
      <c r="G7" s="19"/>
      <c r="H7" s="19"/>
      <c r="I7" s="19"/>
      <c r="J7" s="19"/>
      <c r="K7" s="19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05337-6FA4-462A-A724-85B1A790C42E}">
  <sheetPr codeName="Sheet19"/>
  <dimension ref="B1:K3"/>
  <sheetViews>
    <sheetView workbookViewId="0">
      <selection activeCell="C3" sqref="C3"/>
    </sheetView>
  </sheetViews>
  <sheetFormatPr defaultRowHeight="12.75"/>
  <cols>
    <col min="2" max="2" width="15.28515625" customWidth="1"/>
    <col min="4" max="6" width="10.85546875" bestFit="1" customWidth="1"/>
    <col min="7" max="11" width="6.140625" customWidth="1"/>
  </cols>
  <sheetData>
    <row r="1" spans="2:11">
      <c r="B1">
        <v>2</v>
      </c>
      <c r="C1">
        <v>3</v>
      </c>
      <c r="D1">
        <v>2</v>
      </c>
      <c r="E1">
        <v>11</v>
      </c>
    </row>
    <row r="2" spans="2:11" ht="25.5">
      <c r="B2" s="17" t="s">
        <v>50</v>
      </c>
      <c r="C2" s="17" t="s">
        <v>9</v>
      </c>
      <c r="D2" s="32" t="s">
        <v>179</v>
      </c>
      <c r="E2" s="32" t="s">
        <v>178</v>
      </c>
      <c r="F2" s="32" t="s">
        <v>177</v>
      </c>
      <c r="G2" s="32" t="s">
        <v>51</v>
      </c>
      <c r="H2" s="32" t="s">
        <v>51</v>
      </c>
      <c r="I2" s="32" t="s">
        <v>51</v>
      </c>
      <c r="J2" s="32" t="s">
        <v>51</v>
      </c>
      <c r="K2" s="32" t="s">
        <v>51</v>
      </c>
    </row>
    <row r="3" spans="2:11" ht="127.5">
      <c r="B3" s="42" t="s">
        <v>69</v>
      </c>
      <c r="C3" s="42" t="s">
        <v>18</v>
      </c>
      <c r="D3" s="41">
        <v>4743642483</v>
      </c>
      <c r="E3" s="41">
        <v>5155249456</v>
      </c>
      <c r="F3" s="41">
        <v>5500403830</v>
      </c>
      <c r="G3" s="41"/>
      <c r="H3" s="41"/>
      <c r="I3" s="41"/>
      <c r="J3" s="41"/>
      <c r="K3" s="41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C3DAE-B8FB-4306-8495-72795A9F30C3}">
  <sheetPr codeName="Sheet20"/>
  <dimension ref="B1:K4"/>
  <sheetViews>
    <sheetView workbookViewId="0">
      <selection activeCell="C4" sqref="C4"/>
    </sheetView>
  </sheetViews>
  <sheetFormatPr defaultRowHeight="12.75"/>
  <cols>
    <col min="2" max="2" width="15.28515625" customWidth="1"/>
    <col min="3" max="3" width="15.42578125" customWidth="1"/>
    <col min="4" max="6" width="10.85546875" bestFit="1" customWidth="1"/>
    <col min="7" max="11" width="6.140625" customWidth="1"/>
  </cols>
  <sheetData>
    <row r="1" spans="2:11">
      <c r="B1">
        <v>2</v>
      </c>
      <c r="C1">
        <v>4</v>
      </c>
      <c r="D1">
        <v>2</v>
      </c>
      <c r="E1">
        <v>11</v>
      </c>
    </row>
    <row r="2" spans="2:11" ht="25.5">
      <c r="B2" s="17" t="s">
        <v>50</v>
      </c>
      <c r="C2" s="17" t="s">
        <v>9</v>
      </c>
      <c r="D2" s="32" t="s">
        <v>179</v>
      </c>
      <c r="E2" s="32" t="s">
        <v>178</v>
      </c>
      <c r="F2" s="32" t="s">
        <v>177</v>
      </c>
      <c r="G2" s="32" t="s">
        <v>51</v>
      </c>
      <c r="H2" s="32" t="s">
        <v>51</v>
      </c>
      <c r="I2" s="32" t="s">
        <v>51</v>
      </c>
      <c r="J2" s="32" t="s">
        <v>51</v>
      </c>
      <c r="K2" s="32" t="s">
        <v>51</v>
      </c>
    </row>
    <row r="3" spans="2:11" ht="38.25">
      <c r="B3" s="37" t="s">
        <v>119</v>
      </c>
      <c r="C3" s="37" t="s">
        <v>56</v>
      </c>
      <c r="D3" s="38">
        <v>15000</v>
      </c>
      <c r="E3" s="38">
        <v>15000</v>
      </c>
      <c r="F3" s="38">
        <v>15000</v>
      </c>
      <c r="G3" s="38"/>
      <c r="H3" s="38"/>
      <c r="I3" s="38"/>
      <c r="J3" s="38"/>
      <c r="K3" s="36"/>
    </row>
    <row r="4" spans="2:11" ht="38.25">
      <c r="B4" s="39" t="s">
        <v>120</v>
      </c>
      <c r="C4" s="40" t="s">
        <v>121</v>
      </c>
      <c r="D4" s="41">
        <v>4743627483</v>
      </c>
      <c r="E4" s="41">
        <v>5155234456</v>
      </c>
      <c r="F4" s="41">
        <v>5500388830</v>
      </c>
      <c r="G4" s="41"/>
      <c r="H4" s="41"/>
      <c r="I4" s="41"/>
      <c r="J4" s="41"/>
      <c r="K4" s="41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C4FB5-58A1-4AA9-B037-FA63356EACB2}">
  <sheetPr codeName="Sheet21"/>
  <dimension ref="B1:K3"/>
  <sheetViews>
    <sheetView workbookViewId="0">
      <selection activeCell="C3" sqref="C3"/>
    </sheetView>
  </sheetViews>
  <sheetFormatPr defaultRowHeight="12.75"/>
  <cols>
    <col min="2" max="2" width="15.28515625" customWidth="1"/>
    <col min="3" max="3" width="10.42578125" customWidth="1"/>
    <col min="4" max="6" width="10.85546875" bestFit="1" customWidth="1"/>
    <col min="7" max="11" width="6.140625" customWidth="1"/>
  </cols>
  <sheetData>
    <row r="1" spans="2:11">
      <c r="B1">
        <v>2</v>
      </c>
      <c r="C1">
        <v>3</v>
      </c>
      <c r="D1">
        <v>2</v>
      </c>
      <c r="E1">
        <v>11</v>
      </c>
    </row>
    <row r="2" spans="2:11" ht="25.5">
      <c r="B2" s="17" t="s">
        <v>50</v>
      </c>
      <c r="C2" s="17" t="s">
        <v>9</v>
      </c>
      <c r="D2" s="32" t="s">
        <v>179</v>
      </c>
      <c r="E2" s="32" t="s">
        <v>178</v>
      </c>
      <c r="F2" s="32" t="s">
        <v>177</v>
      </c>
      <c r="G2" s="32" t="s">
        <v>51</v>
      </c>
      <c r="H2" s="32" t="s">
        <v>51</v>
      </c>
      <c r="I2" s="32" t="s">
        <v>51</v>
      </c>
      <c r="J2" s="32" t="s">
        <v>51</v>
      </c>
      <c r="K2" s="32" t="s">
        <v>51</v>
      </c>
    </row>
    <row r="3" spans="2:11" ht="114.75">
      <c r="B3" s="21" t="s">
        <v>59</v>
      </c>
      <c r="C3" s="21" t="s">
        <v>21</v>
      </c>
      <c r="D3" s="19">
        <v>4742561471</v>
      </c>
      <c r="E3" s="19">
        <v>5154226265</v>
      </c>
      <c r="F3" s="19">
        <v>5498579206</v>
      </c>
      <c r="G3" s="19"/>
      <c r="H3" s="19"/>
      <c r="I3" s="19"/>
      <c r="J3" s="19"/>
      <c r="K3" s="19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1201B-1C4E-4128-B5A6-775E7FE536BB}">
  <sheetPr codeName="Sheet22"/>
  <dimension ref="B1:K4"/>
  <sheetViews>
    <sheetView workbookViewId="0">
      <selection activeCell="C4" sqref="C4"/>
    </sheetView>
  </sheetViews>
  <sheetFormatPr defaultRowHeight="12.75"/>
  <cols>
    <col min="2" max="2" width="15.28515625" customWidth="1"/>
    <col min="3" max="3" width="34.28515625" customWidth="1"/>
    <col min="4" max="6" width="10.85546875" bestFit="1" customWidth="1"/>
    <col min="7" max="11" width="6.140625" customWidth="1"/>
  </cols>
  <sheetData>
    <row r="1" spans="2:11">
      <c r="B1">
        <v>2</v>
      </c>
      <c r="C1">
        <v>4</v>
      </c>
      <c r="D1">
        <v>2</v>
      </c>
      <c r="E1">
        <v>11</v>
      </c>
    </row>
    <row r="2" spans="2:11" ht="25.5">
      <c r="B2" s="17" t="s">
        <v>50</v>
      </c>
      <c r="C2" s="17" t="s">
        <v>9</v>
      </c>
      <c r="D2" s="32" t="s">
        <v>179</v>
      </c>
      <c r="E2" s="32" t="s">
        <v>178</v>
      </c>
      <c r="F2" s="32" t="s">
        <v>177</v>
      </c>
      <c r="G2" s="32" t="s">
        <v>51</v>
      </c>
      <c r="H2" s="32" t="s">
        <v>51</v>
      </c>
      <c r="I2" s="32" t="s">
        <v>51</v>
      </c>
      <c r="J2" s="32" t="s">
        <v>51</v>
      </c>
      <c r="K2" s="32" t="s">
        <v>51</v>
      </c>
    </row>
    <row r="3" spans="2:11">
      <c r="B3" s="37" t="s">
        <v>55</v>
      </c>
      <c r="C3" s="37" t="s">
        <v>56</v>
      </c>
      <c r="D3" s="38">
        <v>15000</v>
      </c>
      <c r="E3" s="38">
        <v>15000</v>
      </c>
      <c r="F3" s="38">
        <v>15000</v>
      </c>
      <c r="G3" s="38"/>
      <c r="H3" s="38"/>
      <c r="I3" s="38"/>
      <c r="J3" s="38"/>
      <c r="K3" s="36"/>
    </row>
    <row r="4" spans="2:11" ht="25.5">
      <c r="B4" s="18" t="s">
        <v>57</v>
      </c>
      <c r="C4" s="32" t="s">
        <v>58</v>
      </c>
      <c r="D4" s="19">
        <v>4742546471</v>
      </c>
      <c r="E4" s="19">
        <v>5154211265</v>
      </c>
      <c r="F4" s="19">
        <v>5498564206</v>
      </c>
      <c r="G4" s="19"/>
      <c r="H4" s="19"/>
      <c r="I4" s="19"/>
      <c r="J4" s="19"/>
      <c r="K4" s="19"/>
    </row>
  </sheetData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D849D-ED4D-491B-A6EE-A0C5709DAF2C}">
  <sheetPr codeName="Sheet23"/>
  <dimension ref="B1:K3"/>
  <sheetViews>
    <sheetView workbookViewId="0">
      <selection activeCell="C3" sqref="C3"/>
    </sheetView>
  </sheetViews>
  <sheetFormatPr defaultRowHeight="12.75"/>
  <cols>
    <col min="2" max="2" width="15.28515625" customWidth="1"/>
    <col min="3" max="3" width="9.42578125" customWidth="1"/>
    <col min="4" max="6" width="7.85546875" customWidth="1"/>
    <col min="7" max="11" width="6.140625" customWidth="1"/>
  </cols>
  <sheetData>
    <row r="1" spans="2:11">
      <c r="B1">
        <v>2</v>
      </c>
      <c r="C1">
        <v>3</v>
      </c>
      <c r="D1">
        <v>2</v>
      </c>
      <c r="E1">
        <v>11</v>
      </c>
    </row>
    <row r="2" spans="2:11" ht="25.5">
      <c r="B2" s="17" t="s">
        <v>50</v>
      </c>
      <c r="C2" s="17" t="s">
        <v>9</v>
      </c>
      <c r="D2" s="32" t="s">
        <v>179</v>
      </c>
      <c r="E2" s="32" t="s">
        <v>178</v>
      </c>
      <c r="F2" s="32" t="s">
        <v>177</v>
      </c>
      <c r="G2" s="32" t="s">
        <v>51</v>
      </c>
      <c r="H2" s="32" t="s">
        <v>51</v>
      </c>
      <c r="I2" s="32" t="s">
        <v>51</v>
      </c>
      <c r="J2" s="32" t="s">
        <v>51</v>
      </c>
      <c r="K2" s="32" t="s">
        <v>51</v>
      </c>
    </row>
    <row r="3" spans="2:11" ht="140.25">
      <c r="B3" s="21" t="s">
        <v>64</v>
      </c>
      <c r="C3" s="21" t="s">
        <v>25</v>
      </c>
      <c r="D3" s="19">
        <v>1081012</v>
      </c>
      <c r="E3" s="19">
        <v>1023191</v>
      </c>
      <c r="F3" s="19">
        <v>1824624</v>
      </c>
      <c r="G3" s="19"/>
      <c r="H3" s="19"/>
      <c r="I3" s="19"/>
      <c r="J3" s="19"/>
      <c r="K3" s="19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06644-69BE-4483-815D-7B26FEA64E6A}">
  <sheetPr codeName="Sheet24"/>
  <dimension ref="B1:K5"/>
  <sheetViews>
    <sheetView workbookViewId="0">
      <selection activeCell="C5" sqref="C5"/>
    </sheetView>
  </sheetViews>
  <sheetFormatPr defaultRowHeight="12.75"/>
  <cols>
    <col min="2" max="2" width="15.28515625" customWidth="1"/>
    <col min="3" max="3" width="10.85546875" customWidth="1"/>
    <col min="4" max="6" width="10.140625" bestFit="1" customWidth="1"/>
    <col min="7" max="11" width="6.140625" customWidth="1"/>
  </cols>
  <sheetData>
    <row r="1" spans="2:11">
      <c r="B1">
        <v>2</v>
      </c>
      <c r="C1">
        <v>5</v>
      </c>
      <c r="D1">
        <v>2</v>
      </c>
      <c r="E1">
        <v>11</v>
      </c>
    </row>
    <row r="2" spans="2:11" ht="25.5">
      <c r="B2" s="17" t="s">
        <v>50</v>
      </c>
      <c r="C2" s="17" t="s">
        <v>9</v>
      </c>
      <c r="D2" s="32" t="s">
        <v>179</v>
      </c>
      <c r="E2" s="32" t="s">
        <v>178</v>
      </c>
      <c r="F2" s="32" t="s">
        <v>177</v>
      </c>
      <c r="G2" s="32" t="s">
        <v>51</v>
      </c>
      <c r="H2" s="32" t="s">
        <v>51</v>
      </c>
      <c r="I2" s="32" t="s">
        <v>51</v>
      </c>
      <c r="J2" s="32" t="s">
        <v>51</v>
      </c>
      <c r="K2" s="32" t="s">
        <v>51</v>
      </c>
    </row>
    <row r="3" spans="2:11" ht="76.5">
      <c r="B3" s="18" t="s">
        <v>123</v>
      </c>
      <c r="C3" s="32" t="s">
        <v>124</v>
      </c>
      <c r="D3" s="19">
        <v>1081012</v>
      </c>
      <c r="E3" s="19">
        <v>1023191</v>
      </c>
      <c r="F3" s="19">
        <v>1824624</v>
      </c>
      <c r="G3" s="19"/>
      <c r="H3" s="19"/>
      <c r="I3" s="19"/>
      <c r="J3" s="19"/>
      <c r="K3" s="19"/>
    </row>
    <row r="4" spans="2:11" ht="63.75">
      <c r="B4" s="39" t="s">
        <v>4</v>
      </c>
      <c r="C4" s="40" t="s">
        <v>26</v>
      </c>
      <c r="D4" s="41">
        <v>465328140</v>
      </c>
      <c r="E4" s="41">
        <v>430641619</v>
      </c>
      <c r="F4" s="41">
        <v>409435624</v>
      </c>
      <c r="G4" s="41"/>
      <c r="H4" s="41"/>
      <c r="I4" s="41"/>
      <c r="J4" s="41"/>
      <c r="K4" s="41"/>
    </row>
    <row r="5" spans="2:11" ht="25.5">
      <c r="B5" s="39" t="s">
        <v>125</v>
      </c>
      <c r="C5" s="40" t="s">
        <v>126</v>
      </c>
      <c r="D5" s="41">
        <v>-465328140</v>
      </c>
      <c r="E5" s="41">
        <v>-430641619</v>
      </c>
      <c r="F5" s="41">
        <v>-409435624</v>
      </c>
      <c r="G5" s="41"/>
      <c r="H5" s="41"/>
      <c r="I5" s="41"/>
      <c r="J5" s="41"/>
      <c r="K5" s="41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964C1-C202-47BF-819D-DB1843AEB8A7}">
  <sheetPr codeName="Sheet25"/>
  <dimension ref="B1:E2"/>
  <sheetViews>
    <sheetView workbookViewId="0">
      <selection activeCell="C3" sqref="C3"/>
    </sheetView>
  </sheetViews>
  <sheetFormatPr defaultRowHeight="12.75"/>
  <cols>
    <col min="2" max="2" width="21.7109375" customWidth="1"/>
    <col min="3" max="3" width="11.140625" customWidth="1"/>
    <col min="4" max="5" width="6.42578125" customWidth="1"/>
    <col min="6" max="6" width="3.7109375" customWidth="1"/>
    <col min="7" max="9" width="5.140625" customWidth="1"/>
    <col min="10" max="10" width="3.7109375" customWidth="1"/>
    <col min="11" max="11" width="5.140625" customWidth="1"/>
  </cols>
  <sheetData>
    <row r="1" spans="2:5">
      <c r="B1">
        <v>2</v>
      </c>
      <c r="C1">
        <v>2</v>
      </c>
      <c r="D1">
        <v>2</v>
      </c>
      <c r="E1">
        <v>2</v>
      </c>
    </row>
    <row r="2" spans="2:5">
      <c r="B2" s="16" t="s">
        <v>122</v>
      </c>
    </row>
  </sheetData>
  <phoneticPr fontId="2" type="noConversion"/>
  <pageMargins left="0.75" right="0.75" top="1" bottom="1" header="0.5" footer="0.5"/>
  <headerFooter alignWithMargins="0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65886-A6E2-4336-943D-2C6BAC4024B7}">
  <sheetPr codeName="Sheet26"/>
  <dimension ref="B1:K4"/>
  <sheetViews>
    <sheetView workbookViewId="0">
      <selection activeCell="C4" sqref="C4"/>
    </sheetView>
  </sheetViews>
  <sheetFormatPr defaultRowHeight="12.75"/>
  <cols>
    <col min="2" max="2" width="15.28515625" customWidth="1"/>
    <col min="3" max="3" width="20.7109375" customWidth="1"/>
    <col min="4" max="6" width="10.140625" bestFit="1" customWidth="1"/>
    <col min="7" max="11" width="6.140625" customWidth="1"/>
  </cols>
  <sheetData>
    <row r="1" spans="2:11">
      <c r="B1">
        <v>2</v>
      </c>
      <c r="C1">
        <v>4</v>
      </c>
      <c r="D1">
        <v>2</v>
      </c>
      <c r="E1">
        <v>11</v>
      </c>
    </row>
    <row r="2" spans="2:11" ht="25.5">
      <c r="B2" s="20" t="s">
        <v>50</v>
      </c>
      <c r="C2" s="20" t="s">
        <v>9</v>
      </c>
      <c r="D2" s="33" t="s">
        <v>179</v>
      </c>
      <c r="E2" s="33" t="s">
        <v>178</v>
      </c>
      <c r="F2" s="33" t="s">
        <v>177</v>
      </c>
      <c r="G2" s="33" t="s">
        <v>51</v>
      </c>
      <c r="H2" s="33" t="s">
        <v>51</v>
      </c>
      <c r="I2" s="33" t="s">
        <v>51</v>
      </c>
      <c r="J2" s="33" t="s">
        <v>51</v>
      </c>
      <c r="K2" s="33" t="s">
        <v>51</v>
      </c>
    </row>
    <row r="3" spans="2:11">
      <c r="B3" s="22" t="s">
        <v>52</v>
      </c>
      <c r="C3" s="22" t="s">
        <v>53</v>
      </c>
      <c r="D3" s="23">
        <v>-465328140</v>
      </c>
      <c r="E3" s="23">
        <v>-430641619</v>
      </c>
      <c r="F3" s="23">
        <v>-409435624</v>
      </c>
      <c r="G3" s="23"/>
      <c r="H3" s="23"/>
      <c r="I3" s="23"/>
      <c r="J3" s="23"/>
      <c r="K3" s="23"/>
    </row>
    <row r="4" spans="2:11" ht="89.25">
      <c r="B4" s="25" t="s">
        <v>54</v>
      </c>
      <c r="C4" s="25" t="s">
        <v>169</v>
      </c>
      <c r="D4" s="23">
        <v>-465328140</v>
      </c>
      <c r="E4" s="23">
        <v>-430641619</v>
      </c>
      <c r="F4" s="23">
        <v>-409435624</v>
      </c>
      <c r="G4" s="23"/>
      <c r="H4" s="23"/>
      <c r="I4" s="23"/>
      <c r="J4" s="23"/>
      <c r="K4" s="23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D016C-0227-4C8B-AE65-F36147994FB5}">
  <sheetPr codeName="Sheet28"/>
  <dimension ref="B1:K6"/>
  <sheetViews>
    <sheetView workbookViewId="0">
      <selection activeCell="C6" sqref="C6"/>
    </sheetView>
  </sheetViews>
  <sheetFormatPr defaultRowHeight="12.75"/>
  <cols>
    <col min="1" max="1" width="0.42578125" customWidth="1"/>
    <col min="2" max="2" width="15.28515625" customWidth="1"/>
    <col min="3" max="3" width="10" customWidth="1"/>
    <col min="4" max="6" width="6.5703125" customWidth="1"/>
    <col min="7" max="11" width="6.140625" customWidth="1"/>
  </cols>
  <sheetData>
    <row r="1" spans="2:11">
      <c r="B1">
        <v>2</v>
      </c>
      <c r="C1">
        <v>6</v>
      </c>
      <c r="D1">
        <v>2</v>
      </c>
      <c r="E1">
        <v>11</v>
      </c>
    </row>
    <row r="2" spans="2:11" ht="38.25">
      <c r="B2" s="17" t="s">
        <v>50</v>
      </c>
      <c r="C2" s="17" t="s">
        <v>9</v>
      </c>
      <c r="D2" s="32" t="s">
        <v>179</v>
      </c>
      <c r="E2" s="32" t="s">
        <v>178</v>
      </c>
      <c r="F2" s="32" t="s">
        <v>177</v>
      </c>
      <c r="G2" s="32" t="s">
        <v>51</v>
      </c>
      <c r="H2" s="32" t="s">
        <v>51</v>
      </c>
      <c r="I2" s="32" t="s">
        <v>51</v>
      </c>
      <c r="J2" s="32" t="s">
        <v>51</v>
      </c>
      <c r="K2" s="32" t="s">
        <v>51</v>
      </c>
    </row>
    <row r="3" spans="2:11" ht="51">
      <c r="B3" s="34" t="s">
        <v>158</v>
      </c>
      <c r="C3" s="35" t="s">
        <v>159</v>
      </c>
      <c r="D3" s="36">
        <v>33.979999999999997</v>
      </c>
      <c r="E3" s="36">
        <v>34.409999999999997</v>
      </c>
      <c r="F3" s="36">
        <v>31.96</v>
      </c>
      <c r="G3" s="36"/>
      <c r="H3" s="36"/>
      <c r="I3" s="36"/>
      <c r="J3" s="36"/>
      <c r="K3" s="36"/>
    </row>
    <row r="4" spans="2:11" ht="38.25">
      <c r="B4" s="34" t="s">
        <v>160</v>
      </c>
      <c r="C4" s="35" t="s">
        <v>161</v>
      </c>
      <c r="D4" s="36">
        <v>38.520000000000003</v>
      </c>
      <c r="E4" s="36">
        <v>36.93</v>
      </c>
      <c r="F4" s="36">
        <v>34.49</v>
      </c>
      <c r="G4" s="36"/>
      <c r="H4" s="36"/>
      <c r="I4" s="36"/>
      <c r="J4" s="36"/>
      <c r="K4" s="36"/>
    </row>
    <row r="5" spans="2:11" ht="63.75">
      <c r="B5" s="34" t="s">
        <v>162</v>
      </c>
      <c r="C5" s="35" t="s">
        <v>163</v>
      </c>
      <c r="D5" s="36">
        <v>-4.54</v>
      </c>
      <c r="E5" s="36">
        <v>-2.52</v>
      </c>
      <c r="F5" s="36">
        <v>-2.5299999999999998</v>
      </c>
      <c r="G5" s="36"/>
      <c r="H5" s="36"/>
      <c r="I5" s="36"/>
      <c r="J5" s="36"/>
      <c r="K5" s="36"/>
    </row>
    <row r="6" spans="2:11" ht="25.5">
      <c r="B6" s="34" t="s">
        <v>164</v>
      </c>
      <c r="C6" s="35" t="s">
        <v>165</v>
      </c>
      <c r="D6" s="36">
        <v>44379</v>
      </c>
      <c r="E6" s="36">
        <v>46836</v>
      </c>
      <c r="F6" s="36">
        <v>49349</v>
      </c>
      <c r="G6" s="36"/>
      <c r="H6" s="36"/>
      <c r="I6" s="36"/>
      <c r="J6" s="36"/>
      <c r="K6" s="36"/>
    </row>
  </sheetData>
  <phoneticPr fontId="2" type="noConversion"/>
  <pageMargins left="0.75" right="0.75" top="1" bottom="1" header="0.5" footer="0.5"/>
  <headerFooter alignWithMargins="0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+m e F  +m e F  +m e F  +m e F l  ~ n o a +m e F  +m e F ~ n o a l  ~ n o a ~ n o a l  ~ n o a +m e F  +m e F +m e F  +m e F +m e F j  ~ n o a   +m e F  +m e F +m e F  +m e F +m e F  j  l  ~ n o a ~ n o a ~ + ~ + ~ + +m e F  +m e F  +m e F  +m e F l  ~ n o a +m e F  +m e F ~ n o a l  ~ n o a ~ n o a l  ~ n o a +m e F  +m e F +m e F  +m e F +m e F j  ~ n o a   +m e F  +m e F +m e F  +m e F +m e F  j  l  ~ n o a ~ n o a ~ + ~ + ~ + +m e F  +m e F  +m e F  +m e F l  ~ n o a +m e F  +m e F ~ n o a l  ~ n o a ~ n o a l  ~ n o a +m e F  +m e F +m e F  +m e F +m e F j  ~ n o a   +m e F  +m e F +m e F  +m e F +m e F  j  l  ~ n o a ~ n o a ~ + ~ + ~ + +m e F  +m e F  +m e F  +m e F l  ~ n o a +m e F  +m e F ~ n o a l  ~ n o a ~ n o a l  ~ n o a +m e F  +m e F +m e F  +m e F +m e F j  ~ n o a   +m e F  +m e F +m e F  +m e F +m e F  j  l  ~ n o a ~ n o a ~ + ~ + ~ + +m e F  +m e F  +m e F  +m e F l  ~ n o a +m e F  +m e F ~ n o a l  ~ n o a ~ n o a l  ~ n o a +m e F  +m e F +m e F  +m e F +m e F j  ~ n o a   +m e F  +m e F +m e F  +m e F +m e F  j  l  ~ n o a ~ n o a ~ + ~ + ~ + +m e F  +m e F  +m e F  +m e F l  ~ n o a +m e F  +m e F ~ n o a l  ~ n o a ~ n o a l  ~ n o a +m e F  +m e F +m e F  +m e F +m e F j  ~ n o a   +m e F  +m e F +m e F  +m e F +m e F  j  l  ~ n o a ~ n o a ~ + ~ + ~ + +m e F  +m e F  +m e F  +m e F l  ~ n o a +m e F  +m e F ~ n o a l  ~ n o a ~ n o a l  ~ n o a +m e F  +m e F +m e F  +m e F +m e F j  ~ n o a   +m e F  +m e F +m e F  +m e F +m e F  j  l  ~ n o a ~ n o a ~ + ~ + ~ + +m e F  +m e F  +m e F  +m e F l  ~ n o a +m e F  +m e F ~ n o a l  ~ n o a ~ n o a l  ~ n o a +m e F  +m e F +m e F  +m e F +m e F j  ~ n o a   +m e F  +m e F +m e F  +m e F +m e F  j  l  ~ n o a ~ n o a ~ + ~ + ~ + +m e F  +m e F  +m e F  +m e F l  ~ n o a +m e F  +m e F ~ n o a l  ~ n o a ~ n o a l  ~ n o a +m e F  +m e F +m e F  +m e F +m e F j  ~ n o a   +m e F  +m e F +m e F  +m e F +m e F  j  l  ~ n o a ~ n o a  ~ + ~ + ~ + +m e F  +m e F  +m e F  +m e F l  ~ n o a +m e F  +m e F ~ n o a l  ~ n o a ~ n o a l  ~ n o a +m e F  +m e F +m e F  +m e F +m e F j  ~ n o a   +m e F  +m e F +m e F  +m e F +m e F  j  l  ~ n o a ~ n o a ~ + ~ + ~ + +m e F  +m e F  +m e F  +m e F l  ~ n o a +m e F  +m e F ~ n o a l  ~ n o a ~ n o a l  ~ n o a +m e F  +m e F +m e F  +m e F +m e F j  ~ n o a   +m e F  +m e F +m e F  +m e F +m e F  j  l  ~ n o a ~ n o a ~ + ~ + ~ + +m e F  +m e F  +m e F  +m e F l  ~ n o a +m e F  +m e F ~ n o a l  ~ n o a ~ n o a l  ~ n o a +m e F  +m e F +m e F  +m e F +m e F j  ~ n o a   +m e F  +m e F +m e F  +m e F +m e F  j  l  ~ n o a ~ n o a ~ + ~ + ~ + +m e F  +m e F  +m e F  +m e F l  ~ n o a +m e F  +m e F ~ n o a l  ~ n o a ~ n o a l  ~ n o a +m e F  +m e F +m e F  +m e F +m e F j  ~ n o a   +m e F  +m e F +m e F  +m e F +m e F  j  l  ~ n o a ~ n o a ~ + ~ + ~ + +m e F  +m e F  +m e F  +m e F l  ~ n o a +m e F  +m e F ~ n o a l  ~ n o a ~ n o a l  ~ n o a +m e F  +m e F +m e F  +m e F +m e F j  ~ n o a   +m e F  +m e F +m e F  +m e F +m e F  j  l  ~ n o a ~ n o a  ~ + ~ + ~ + +m e F  +m e F  +m e F  +m e F l  ~ n o a +m e F  +m e F ~ n o a l  ~ n o a ~ n o a l  ~ n o a +m e F  +m e F +m e F  +m e F +m e F j  ~ n o a   +m e F  +m e F +m e F  +m e F +m e F  j  l  ~ n o a ~ n o a ~ + ~ + ~ + +m e F  +m e F  +m e F  +m e F l  ~ n o a +m e F  +m e F ~ n o a l  ~ n o a ~ n o a l  ~ n o a +m e F  +m e F +m e F  +m e F +m e F j  ~ n o a   +m e F  +m e F +m e F  +m e F +m e F  j  l  ~ n o a ~ n o a ~ + ~ + ~ + +m e F  +m e F  +m e F  +m e F l  ~ n o a +m e F  +m e F ~ n o a l  ~ n o a ~ n o a l  ~ n o a +m e F  +m e F +m e F  +m e F +m e F j  ~ n o a   +m e F  +m e F +m e F  +m e F +m e F  j  l  ~ n o a ~ n o a ~ + ~ + ~ + +m e F  +m e F  +m e F  +m e F l  ~ n o a +m e F  +m e F ~ n o a l  ~ n o a ~ n o a l  ~ n o a +m e F  +m e F +m e F  +m e F +m e F j  ~ n o a   +m e F  +m e F +m e F  +m e F +m e F  j  l  ~ n o a ~ n o a ~ + ~ + ~ + +m e F  +m e F  +m e F  +m e F l  ~ n o a +m e F  +m e F ~ n o a l  ~ n o a ~ n o a l  ~ n o a +m e F  +m e F +m e F  +m e F +m e F j  ~ n o a   +m e F  +m e F +m e F  +m e F +m e F  j  l  ~ n o a ~ n o a ~ + ~ + ~ + +m e F  +m e F  +m e F  +m e F l  ~ n o a +m e F  +m e F ~ n o a l  ~ n o a ~ n o a l  ~ n o a +m e F  +m e F +m e F  +m e F +m e F j  ~ n o a   +m e F  +m e F +m e F  +m e F +m e F  j  l  ~ n o a ~ n o a ~ + ~ + ~ + +m e F  +m e F  +m e F  +m e F l  ~ n o a +m e F  +m e F ~ n o a l  ~ n o a ~ n o a l  ~ n o a +m e F  +m e F +m e F  +m e F +m e F j  ~ n o a   +m e F  +m e F +m e F  +m e F +m e F  j  l  ~ n o a ~ n o a ~ + ~ + ~ + +m e F  +m e F  +m e F  +m e F l  ~ n o a +m e F  +m e F ~ n o a l  ~ n o a ~ n o a l  ~ n o a +m e F  +m e F +m e F  +m e F +m e F j  ~ n o a   +m e F  +m e F +m e F  +m e F +m e F  j  l  ~ n o a ~ n o a ~ + ~ + ~ + 
</file>

<file path=customXml/itemProps1.xml><?xml version="1.0" encoding="utf-8"?>
<ds:datastoreItem xmlns:ds="http://schemas.openxmlformats.org/officeDocument/2006/customXml" ds:itemID="{8BEBEF2C-E2DE-4C27-B493-D16387D8FBAD}">
  <ds:schemaRefs>
    <ds:schemaRef ds:uri="http://www.sap.com/ip/bi/bexanalyzer/excel/application"/>
    <ds:schemaRef ds:uri="http://www.w3.org/2001/XMLSchem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1.piel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Likumprojekta "Par valsts budžetu 2025. gadam un budžeta ietvaru 2025., 2026. un 2027. gadam"</dc:title>
  <dc:subject>1.pielikums</dc:subject>
  <dc:creator>Dace Siņkovska</dc:creator>
  <dc:description>26573078, dace.sinkovska@fm.gov.lv</dc:description>
  <cp:lastModifiedBy>Dace Siņkovska</cp:lastModifiedBy>
  <cp:lastPrinted>2024-10-08T07:51:26Z</cp:lastPrinted>
  <dcterms:created xsi:type="dcterms:W3CDTF">2006-10-30T08:44:59Z</dcterms:created>
  <dcterms:modified xsi:type="dcterms:W3CDTF">2024-10-09T11:31:23Z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1_pielikums_081024.xlsx</vt:lpwstr>
  </property>
  <property fmtid="{D5CDD505-2E9C-101B-9397-08002B2CF9AE}" pid="3" name="BExAnalyzer_Activesheet">
    <vt:lpwstr>ATSKAITE</vt:lpwstr>
  </property>
</Properties>
</file>